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ANUALES\MANUAL DE PROCESOS\A. GESTIÓN ESTRATÉGICA\A01. FORMULACION Y AJUSTES AL  P.E\Formatos A01\"/>
    </mc:Choice>
  </mc:AlternateContent>
  <xr:revisionPtr revIDLastSave="0" documentId="13_ncr:1_{6D5BC10D-97F9-4DEE-985C-9E5F48D8F3C7}" xr6:coauthVersionLast="37" xr6:coauthVersionMax="37" xr10:uidLastSave="{00000000-0000-0000-0000-000000000000}"/>
  <bookViews>
    <workbookView xWindow="-165" yWindow="30" windowWidth="13785" windowHeight="9735" xr2:uid="{00000000-000D-0000-FFFF-FFFF00000000}"/>
  </bookViews>
  <sheets>
    <sheet name="CONTRIBUCION" sheetId="5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" i="5" l="1"/>
  <c r="P11" i="5"/>
  <c r="P12" i="5"/>
  <c r="P13" i="5"/>
  <c r="P14" i="5"/>
  <c r="P15" i="5"/>
  <c r="P16" i="5"/>
  <c r="P17" i="5"/>
  <c r="P18" i="5"/>
  <c r="P19" i="5"/>
  <c r="P21" i="5"/>
  <c r="P22" i="5"/>
  <c r="P23" i="5"/>
  <c r="P24" i="5"/>
  <c r="P25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9" i="5"/>
  <c r="H26" i="5"/>
  <c r="I26" i="5"/>
  <c r="J26" i="5"/>
  <c r="K26" i="5"/>
  <c r="L26" i="5"/>
  <c r="M26" i="5"/>
  <c r="N26" i="5"/>
  <c r="O26" i="5"/>
  <c r="G20" i="5"/>
  <c r="H20" i="5"/>
  <c r="I20" i="5"/>
  <c r="J20" i="5"/>
  <c r="K20" i="5"/>
  <c r="L20" i="5"/>
  <c r="M20" i="5"/>
  <c r="N20" i="5"/>
  <c r="O20" i="5"/>
  <c r="F20" i="5"/>
  <c r="O43" i="5"/>
  <c r="N43" i="5"/>
  <c r="M43" i="5"/>
  <c r="L43" i="5"/>
  <c r="K43" i="5"/>
  <c r="J43" i="5"/>
  <c r="I43" i="5"/>
  <c r="H43" i="5"/>
  <c r="G43" i="5"/>
  <c r="F43" i="5"/>
  <c r="G26" i="5"/>
  <c r="F26" i="5"/>
  <c r="P43" i="5" l="1"/>
  <c r="P26" i="5"/>
  <c r="P20" i="5"/>
  <c r="P44" i="5" s="1"/>
  <c r="R66" i="5"/>
  <c r="R65" i="5"/>
  <c r="R64" i="5" l="1"/>
  <c r="I46" i="5" l="1"/>
  <c r="J46" i="5"/>
  <c r="L46" i="5"/>
  <c r="O46" i="5"/>
  <c r="H46" i="5"/>
  <c r="Q43" i="5" l="1"/>
  <c r="Q26" i="5"/>
  <c r="Q19" i="5"/>
  <c r="Q20" i="5" s="1"/>
  <c r="Q16" i="5"/>
  <c r="M46" i="5" l="1"/>
  <c r="K46" i="5"/>
  <c r="N46" i="5" l="1"/>
  <c r="V55" i="5"/>
  <c r="S55" i="5"/>
  <c r="U55" i="5"/>
  <c r="Y55" i="5"/>
  <c r="Q40" i="5"/>
  <c r="R55" i="5"/>
  <c r="T55" i="5"/>
  <c r="Q22" i="5" l="1"/>
  <c r="Q45" i="5"/>
  <c r="W55" i="5"/>
  <c r="X55" i="5"/>
</calcChain>
</file>

<file path=xl/sharedStrings.xml><?xml version="1.0" encoding="utf-8"?>
<sst xmlns="http://schemas.openxmlformats.org/spreadsheetml/2006/main" count="85" uniqueCount="53">
  <si>
    <t>CF</t>
  </si>
  <si>
    <t>RF</t>
  </si>
  <si>
    <t>AP</t>
  </si>
  <si>
    <t>AYF</t>
  </si>
  <si>
    <t>TH</t>
  </si>
  <si>
    <t>CI</t>
  </si>
  <si>
    <t>PC</t>
  </si>
  <si>
    <t>AJ</t>
  </si>
  <si>
    <t>OCF</t>
  </si>
  <si>
    <t>ORF</t>
  </si>
  <si>
    <t>OPC</t>
  </si>
  <si>
    <t>OAP</t>
  </si>
  <si>
    <t>OAJ</t>
  </si>
  <si>
    <t>OTH</t>
  </si>
  <si>
    <t>OCI</t>
  </si>
  <si>
    <t>OBJETIVO ESTRATÉGICO</t>
  </si>
  <si>
    <t>META</t>
  </si>
  <si>
    <t>CF, AP</t>
  </si>
  <si>
    <t>AF</t>
  </si>
  <si>
    <t>CF, AP, AF</t>
  </si>
  <si>
    <t>80 - 20</t>
  </si>
  <si>
    <t>CF, RF</t>
  </si>
  <si>
    <t>X</t>
  </si>
  <si>
    <t xml:space="preserve">X </t>
  </si>
  <si>
    <t>TOTAL PLAN EJECUTADO</t>
  </si>
  <si>
    <t>CONTRALORÍA DEPARTAMENTAL DEL HUILA</t>
  </si>
  <si>
    <t xml:space="preserve">CUMPLIMIENTO DE METAS PLAN ESTRATÉGICO </t>
  </si>
  <si>
    <t>META PROP.</t>
  </si>
  <si>
    <t>META EJEC.</t>
  </si>
  <si>
    <t>60 - 40</t>
  </si>
  <si>
    <t>20 - 80</t>
  </si>
  <si>
    <t>OAP,AF</t>
  </si>
  <si>
    <t>40 - 30 - 30</t>
  </si>
  <si>
    <t>AP - CI</t>
  </si>
  <si>
    <t>70 - 30</t>
  </si>
  <si>
    <t>AP, AF</t>
  </si>
  <si>
    <t>CF, RF, PC, AP, AF, OJ, TH,CI</t>
  </si>
  <si>
    <t>10,10,10,30,10,10,10,10</t>
  </si>
  <si>
    <t>CF, PC, AP,CI</t>
  </si>
  <si>
    <t>30,30,20,20</t>
  </si>
  <si>
    <r>
      <t xml:space="preserve">Versión: </t>
    </r>
    <r>
      <rPr>
        <sz val="10"/>
        <color theme="1"/>
        <rFont val="Arial"/>
        <family val="2"/>
      </rPr>
      <t>1</t>
    </r>
  </si>
  <si>
    <t>CONTRIBUCIÓN POR OFICINAS AL LOGRO DE LA META INSTITUCIONAL 
PRIMER SEMESTRE ---</t>
  </si>
  <si>
    <t>PRIMER SEMESTRE ------</t>
  </si>
  <si>
    <t>SUBTOTAL</t>
  </si>
  <si>
    <t xml:space="preserve">
</t>
  </si>
  <si>
    <t>PARTICIP.
%
 CUATRIENIO</t>
  </si>
  <si>
    <t>PARTICIP. 
% ANUAL</t>
  </si>
  <si>
    <t>CONTRIBUCIÓN ANUAL A LA EJECUCIÓN OBJETIVOS  PLAN ESTRATÉGICO POR OFICINAS</t>
  </si>
  <si>
    <t>TOTAL CONTRIB. ANUAL</t>
  </si>
  <si>
    <t>VIGENCIA:  _____</t>
  </si>
  <si>
    <t xml:space="preserve">CONTRIBUCIÓN POR OFICINAS A LA EJECUCIÓN PLAN ESTRATÉGICO INSTITUCIONAL  "PERIODO" "SLOGAN" </t>
  </si>
  <si>
    <r>
      <rPr>
        <b/>
        <sz val="10"/>
        <color theme="1"/>
        <rFont val="Arial"/>
        <family val="2"/>
      </rPr>
      <t>Código:</t>
    </r>
    <r>
      <rPr>
        <sz val="10"/>
        <color theme="1"/>
        <rFont val="Arial"/>
        <family val="2"/>
      </rPr>
      <t xml:space="preserve"> A01-F07</t>
    </r>
  </si>
  <si>
    <r>
      <rPr>
        <b/>
        <sz val="10"/>
        <color theme="1"/>
        <rFont val="Arial"/>
        <family val="2"/>
      </rPr>
      <t>Fecha:</t>
    </r>
    <r>
      <rPr>
        <sz val="10"/>
        <color theme="1"/>
        <rFont val="Arial"/>
        <family val="2"/>
      </rPr>
      <t xml:space="preserve"> 28/12/2017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</si>
</sst>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\-yy;@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0" fontId="15" fillId="0" borderId="0"/>
    <xf numFmtId="43" fontId="15" fillId="0" borderId="0" applyFont="0" applyFill="0" applyBorder="0" applyAlignment="0" applyProtection="0"/>
  </cellStyleXfs>
  <cellXfs count="140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justify" vertical="center" wrapText="1"/>
    </xf>
    <xf numFmtId="4" fontId="7" fillId="0" borderId="1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4" fontId="1" fillId="0" borderId="1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justify" vertical="center" wrapText="1"/>
    </xf>
    <xf numFmtId="4" fontId="1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2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/>
    <xf numFmtId="0" fontId="1" fillId="0" borderId="0" xfId="0" applyFont="1"/>
    <xf numFmtId="2" fontId="1" fillId="0" borderId="0" xfId="0" applyNumberFormat="1" applyFont="1"/>
    <xf numFmtId="4" fontId="0" fillId="0" borderId="0" xfId="0" applyNumberFormat="1"/>
    <xf numFmtId="0" fontId="7" fillId="0" borderId="4" xfId="0" applyFont="1" applyFill="1" applyBorder="1" applyAlignment="1">
      <alignment horizontal="justify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justify" vertical="center" wrapText="1"/>
    </xf>
    <xf numFmtId="0" fontId="8" fillId="0" borderId="26" xfId="0" applyFont="1" applyFill="1" applyBorder="1" applyAlignment="1">
      <alignment horizontal="justify" vertical="center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2" fontId="1" fillId="0" borderId="13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7" fillId="0" borderId="28" xfId="0" applyFont="1" applyFill="1" applyBorder="1" applyAlignment="1">
      <alignment horizontal="justify" vertical="center" wrapText="1"/>
    </xf>
    <xf numFmtId="0" fontId="8" fillId="0" borderId="27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4" fillId="0" borderId="0" xfId="0" applyFont="1"/>
    <xf numFmtId="4" fontId="12" fillId="0" borderId="29" xfId="0" applyNumberFormat="1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 vertical="center"/>
    </xf>
    <xf numFmtId="4" fontId="13" fillId="0" borderId="18" xfId="0" applyNumberFormat="1" applyFont="1" applyFill="1" applyBorder="1" applyAlignment="1">
      <alignment horizontal="center" vertical="center"/>
    </xf>
    <xf numFmtId="4" fontId="10" fillId="0" borderId="25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wrapText="1"/>
    </xf>
    <xf numFmtId="0" fontId="0" fillId="0" borderId="36" xfId="0" applyBorder="1"/>
    <xf numFmtId="0" fontId="0" fillId="0" borderId="37" xfId="0" applyBorder="1"/>
    <xf numFmtId="0" fontId="3" fillId="0" borderId="3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32" xfId="0" applyBorder="1"/>
    <xf numFmtId="0" fontId="0" fillId="0" borderId="33" xfId="0" applyBorder="1"/>
    <xf numFmtId="0" fontId="1" fillId="0" borderId="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7" fillId="0" borderId="33" xfId="0" applyFont="1" applyBorder="1" applyAlignment="1">
      <alignment vertical="center" wrapText="1"/>
    </xf>
    <xf numFmtId="0" fontId="4" fillId="0" borderId="19" xfId="0" applyFont="1" applyBorder="1"/>
    <xf numFmtId="4" fontId="18" fillId="0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21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13" xfId="0" applyNumberFormat="1" applyFont="1" applyBorder="1"/>
    <xf numFmtId="4" fontId="20" fillId="0" borderId="23" xfId="0" applyNumberFormat="1" applyFont="1" applyFill="1" applyBorder="1" applyAlignment="1">
      <alignment horizontal="center" vertical="center"/>
    </xf>
    <xf numFmtId="4" fontId="20" fillId="0" borderId="38" xfId="0" applyNumberFormat="1" applyFont="1" applyFill="1" applyBorder="1" applyAlignment="1">
      <alignment horizontal="center" vertical="center"/>
    </xf>
    <xf numFmtId="4" fontId="20" fillId="0" borderId="10" xfId="0" applyNumberFormat="1" applyFont="1" applyFill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justify" vertical="center"/>
    </xf>
    <xf numFmtId="0" fontId="0" fillId="0" borderId="28" xfId="0" applyBorder="1" applyAlignment="1">
      <alignment vertical="center"/>
    </xf>
    <xf numFmtId="4" fontId="18" fillId="0" borderId="10" xfId="0" applyNumberFormat="1" applyFont="1" applyFill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/>
    </xf>
    <xf numFmtId="4" fontId="20" fillId="0" borderId="4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right"/>
    </xf>
    <xf numFmtId="4" fontId="0" fillId="0" borderId="15" xfId="0" applyNumberFormat="1" applyBorder="1"/>
    <xf numFmtId="4" fontId="11" fillId="0" borderId="15" xfId="0" applyNumberFormat="1" applyFont="1" applyBorder="1"/>
    <xf numFmtId="4" fontId="0" fillId="0" borderId="15" xfId="0" applyNumberFormat="1" applyBorder="1" applyAlignment="1">
      <alignment horizontal="right"/>
    </xf>
    <xf numFmtId="0" fontId="4" fillId="2" borderId="4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justify" vertical="center" wrapText="1"/>
    </xf>
    <xf numFmtId="0" fontId="7" fillId="0" borderId="20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justify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26FB03"/>
      <color rgb="FF008000"/>
      <color rgb="FFFFFF00"/>
      <color rgb="FF00CC00"/>
      <color rgb="FF0000FF"/>
      <color rgb="FF2B43F5"/>
      <color rgb="FF2E8242"/>
      <color rgb="FF271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00"/>
              <a:t>CONTRALORÍA DEPARTAMENTAL DEL HUILA</a:t>
            </a:r>
          </a:p>
          <a:p>
            <a:pPr>
              <a:defRPr/>
            </a:pPr>
            <a:r>
              <a:rPr lang="es-CO" sz="1000"/>
              <a:t>CUMPLIMIENTO OBJETIVOS ESTRATÉGICOS </a:t>
            </a:r>
          </a:p>
          <a:p>
            <a:pPr>
              <a:defRPr/>
            </a:pPr>
            <a:r>
              <a:rPr lang="es-CO" sz="1000"/>
              <a:t>VIGENCIA ----</a:t>
            </a:r>
          </a:p>
        </c:rich>
      </c:tx>
      <c:layout>
        <c:manualLayout>
          <c:xMode val="edge"/>
          <c:yMode val="edge"/>
          <c:x val="0.30707898881060919"/>
          <c:y val="0"/>
        </c:manualLayout>
      </c:layout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50000"/>
          </a:schemeClr>
        </a:solidFill>
      </c:spPr>
    </c:floor>
    <c:sideWall>
      <c:thickness val="0"/>
      <c:spPr>
        <a:solidFill>
          <a:schemeClr val="accent6">
            <a:lumMod val="75000"/>
          </a:schemeClr>
        </a:solidFill>
      </c:spPr>
    </c:sideWall>
    <c:backWall>
      <c:thickness val="0"/>
      <c:spPr>
        <a:solidFill>
          <a:schemeClr val="accent6">
            <a:lumMod val="75000"/>
          </a:schemeClr>
        </a:solidFill>
      </c:spPr>
    </c:backWall>
    <c:plotArea>
      <c:layout>
        <c:manualLayout>
          <c:layoutTarget val="inner"/>
          <c:xMode val="edge"/>
          <c:yMode val="edge"/>
          <c:x val="4.4033319519270621E-2"/>
          <c:y val="0.15882745557110392"/>
          <c:w val="0.95596668048072941"/>
          <c:h val="0.746667739968317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CONTRIBUCION!$Q$63</c:f>
              <c:strCache>
                <c:ptCount val="1"/>
                <c:pt idx="0">
                  <c:v>META PROP.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05375488740877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F7-4AA5-9591-816F8808F631}"/>
                </c:ext>
              </c:extLst>
            </c:dLbl>
            <c:dLbl>
              <c:idx val="1"/>
              <c:layout>
                <c:manualLayout>
                  <c:x val="0"/>
                  <c:y val="9.43099467438414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F7-4AA5-9591-816F8808F631}"/>
                </c:ext>
              </c:extLst>
            </c:dLbl>
            <c:dLbl>
              <c:idx val="2"/>
              <c:layout>
                <c:manualLayout>
                  <c:x val="4.2105263157894736E-3"/>
                  <c:y val="0.120716731832117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F7-4AA5-9591-816F8808F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CONTRIBUCION!$Q$64:$Q$66</c:f>
              <c:numCache>
                <c:formatCode>General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CONTRIBUCION!#REF!</c15:sqref>
                        </c15:formulaRef>
                      </c:ext>
                    </c:extLst>
                    <c:strCache>
                      <c:ptCount val="3"/>
                      <c:pt idx="0">
                        <c:v>OBJ. 1</c:v>
                      </c:pt>
                      <c:pt idx="1">
                        <c:v>OBJ. 2</c:v>
                      </c:pt>
                      <c:pt idx="2">
                        <c:v>OBJ.3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AF7-4AA5-9591-816F8808F631}"/>
            </c:ext>
          </c:extLst>
        </c:ser>
        <c:ser>
          <c:idx val="1"/>
          <c:order val="1"/>
          <c:tx>
            <c:strRef>
              <c:f>CONTRIBUCION!$R$63</c:f>
              <c:strCache>
                <c:ptCount val="1"/>
                <c:pt idx="0">
                  <c:v>META EJEC.</c:v>
                </c:pt>
              </c:strCache>
            </c:strRef>
          </c:tx>
          <c:spPr>
            <a:solidFill>
              <a:srgbClr val="00CC00"/>
            </a:solidFill>
          </c:spPr>
          <c:invertIfNegative val="0"/>
          <c:dLbls>
            <c:dLbl>
              <c:idx val="0"/>
              <c:layout>
                <c:manualLayout>
                  <c:x val="1.2631578947368421E-2"/>
                  <c:y val="-3.77239786975364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9,05%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F7-4AA5-9591-816F8808F631}"/>
                </c:ext>
              </c:extLst>
            </c:dLbl>
            <c:dLbl>
              <c:idx val="1"/>
              <c:layout>
                <c:manualLayout>
                  <c:x val="2.3157894736842106E-2"/>
                  <c:y val="-3.01791829580292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F7-4AA5-9591-816F8808F631}"/>
                </c:ext>
              </c:extLst>
            </c:dLbl>
            <c:dLbl>
              <c:idx val="2"/>
              <c:layout>
                <c:manualLayout>
                  <c:x val="2.736842105263158E-2"/>
                  <c:y val="-3.77239786975365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8,32%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F7-4AA5-9591-816F8808F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CONTRIBUCION!$R$64:$R$66</c:f>
              <c:numCache>
                <c:formatCode>General</c:formatCode>
                <c:ptCount val="3"/>
                <c:pt idx="0" formatCode="#,##0.0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CONTRIBUCION!#REF!</c15:sqref>
                        </c15:formulaRef>
                      </c:ext>
                    </c:extLst>
                    <c:strCache>
                      <c:ptCount val="3"/>
                      <c:pt idx="0">
                        <c:v>OBJ. 1</c:v>
                      </c:pt>
                      <c:pt idx="1">
                        <c:v>OBJ. 2</c:v>
                      </c:pt>
                      <c:pt idx="2">
                        <c:v>OBJ.3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AF7-4AA5-9591-816F8808F6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1560576"/>
        <c:axId val="151562112"/>
        <c:axId val="0"/>
      </c:bar3DChart>
      <c:catAx>
        <c:axId val="15156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1562112"/>
        <c:crosses val="autoZero"/>
        <c:auto val="1"/>
        <c:lblAlgn val="ctr"/>
        <c:lblOffset val="100"/>
        <c:noMultiLvlLbl val="0"/>
      </c:catAx>
      <c:valAx>
        <c:axId val="151562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1560576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49211636966431827"/>
          <c:y val="0.95237481357077058"/>
          <c:w val="0.50788363033568173"/>
          <c:h val="4.589433899717781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52917</xdr:colOff>
      <xdr:row>56</xdr:row>
      <xdr:rowOff>157690</xdr:rowOff>
    </xdr:from>
    <xdr:to>
      <xdr:col>27</xdr:col>
      <xdr:colOff>751417</xdr:colOff>
      <xdr:row>74</xdr:row>
      <xdr:rowOff>95249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296333</xdr:colOff>
      <xdr:row>3</xdr:row>
      <xdr:rowOff>31750</xdr:rowOff>
    </xdr:from>
    <xdr:to>
      <xdr:col>15</xdr:col>
      <xdr:colOff>421744</xdr:colOff>
      <xdr:row>5</xdr:row>
      <xdr:rowOff>190500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01333" y="613833"/>
          <a:ext cx="2322777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3</xdr:row>
      <xdr:rowOff>95251</xdr:rowOff>
    </xdr:from>
    <xdr:to>
      <xdr:col>2</xdr:col>
      <xdr:colOff>338667</xdr:colOff>
      <xdr:row>6</xdr:row>
      <xdr:rowOff>2258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833" y="677334"/>
          <a:ext cx="2328334" cy="52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Y66"/>
  <sheetViews>
    <sheetView tabSelected="1" topLeftCell="A7" zoomScale="80" zoomScaleNormal="80" workbookViewId="0">
      <selection activeCell="J11" sqref="J11"/>
    </sheetView>
  </sheetViews>
  <sheetFormatPr baseColWidth="10" defaultRowHeight="15" x14ac:dyDescent="0.25"/>
  <cols>
    <col min="1" max="1" width="3.28515625" customWidth="1"/>
    <col min="2" max="2" width="30" customWidth="1"/>
    <col min="3" max="3" width="12.42578125" customWidth="1"/>
    <col min="4" max="4" width="11" customWidth="1"/>
    <col min="5" max="5" width="52.5703125" customWidth="1"/>
    <col min="6" max="6" width="12.42578125" customWidth="1"/>
    <col min="7" max="7" width="10.85546875" customWidth="1"/>
    <col min="8" max="15" width="4.7109375" customWidth="1"/>
    <col min="16" max="16" width="12.28515625" customWidth="1"/>
    <col min="19" max="19" width="14.28515625" customWidth="1"/>
  </cols>
  <sheetData>
    <row r="3" spans="2:20" ht="15.75" thickBot="1" x14ac:dyDescent="0.3"/>
    <row r="4" spans="2:20" ht="18" customHeight="1" thickTop="1" x14ac:dyDescent="0.25">
      <c r="B4" s="66" t="s">
        <v>44</v>
      </c>
      <c r="C4" s="127" t="s">
        <v>50</v>
      </c>
      <c r="D4" s="127"/>
      <c r="E4" s="128"/>
      <c r="F4" s="139" t="s">
        <v>51</v>
      </c>
      <c r="G4" s="139"/>
      <c r="H4" s="139"/>
      <c r="I4" s="55"/>
      <c r="J4" s="56"/>
      <c r="K4" s="56"/>
      <c r="L4" s="56"/>
      <c r="M4" s="56"/>
      <c r="N4" s="56"/>
      <c r="O4" s="56"/>
      <c r="P4" s="56"/>
      <c r="Q4" s="98"/>
    </row>
    <row r="5" spans="2:20" ht="14.25" customHeight="1" x14ac:dyDescent="0.25">
      <c r="B5" s="67"/>
      <c r="C5" s="129"/>
      <c r="D5" s="129"/>
      <c r="E5" s="130"/>
      <c r="F5" s="138" t="s">
        <v>40</v>
      </c>
      <c r="G5" s="138"/>
      <c r="H5" s="138"/>
      <c r="I5" s="57"/>
      <c r="J5" s="58"/>
      <c r="K5" s="58"/>
      <c r="L5" s="58"/>
      <c r="M5" s="58"/>
      <c r="N5" s="59"/>
      <c r="O5" s="59"/>
      <c r="P5" s="59"/>
      <c r="Q5" s="98"/>
    </row>
    <row r="6" spans="2:20" ht="15.75" customHeight="1" thickBot="1" x14ac:dyDescent="0.3">
      <c r="B6" s="68"/>
      <c r="C6" s="69"/>
      <c r="D6" s="131" t="s">
        <v>49</v>
      </c>
      <c r="E6" s="132"/>
      <c r="F6" s="137" t="s">
        <v>52</v>
      </c>
      <c r="G6" s="137"/>
      <c r="H6" s="137"/>
      <c r="I6" s="60"/>
      <c r="J6" s="61"/>
      <c r="K6" s="61"/>
      <c r="L6" s="61"/>
      <c r="M6" s="61"/>
      <c r="N6" s="61"/>
      <c r="O6" s="61"/>
      <c r="P6" s="61"/>
      <c r="Q6" s="98"/>
    </row>
    <row r="7" spans="2:20" ht="48.75" customHeight="1" thickBot="1" x14ac:dyDescent="0.3">
      <c r="B7" s="119" t="s">
        <v>15</v>
      </c>
      <c r="C7" s="121" t="s">
        <v>45</v>
      </c>
      <c r="D7" s="123" t="s">
        <v>46</v>
      </c>
      <c r="E7" s="135" t="s">
        <v>16</v>
      </c>
      <c r="F7" s="121" t="s">
        <v>45</v>
      </c>
      <c r="G7" s="123" t="s">
        <v>46</v>
      </c>
      <c r="H7" s="104" t="s">
        <v>47</v>
      </c>
      <c r="I7" s="134"/>
      <c r="J7" s="134"/>
      <c r="K7" s="134"/>
      <c r="L7" s="134"/>
      <c r="M7" s="134"/>
      <c r="N7" s="134"/>
      <c r="O7" s="134"/>
      <c r="P7" s="103" t="s">
        <v>48</v>
      </c>
      <c r="Q7" s="98"/>
    </row>
    <row r="8" spans="2:20" ht="26.25" customHeight="1" thickBot="1" x14ac:dyDescent="0.3">
      <c r="B8" s="120"/>
      <c r="C8" s="122"/>
      <c r="D8" s="122"/>
      <c r="E8" s="136"/>
      <c r="F8" s="122"/>
      <c r="G8" s="122"/>
      <c r="H8" s="72" t="s">
        <v>8</v>
      </c>
      <c r="I8" s="73" t="s">
        <v>9</v>
      </c>
      <c r="J8" s="74" t="s">
        <v>10</v>
      </c>
      <c r="K8" s="74" t="s">
        <v>11</v>
      </c>
      <c r="L8" s="73" t="s">
        <v>14</v>
      </c>
      <c r="M8" s="74" t="s">
        <v>3</v>
      </c>
      <c r="N8" s="73" t="s">
        <v>13</v>
      </c>
      <c r="O8" s="75" t="s">
        <v>12</v>
      </c>
      <c r="P8" s="104"/>
      <c r="Q8" s="98"/>
    </row>
    <row r="9" spans="2:20" ht="26.25" customHeight="1" x14ac:dyDescent="0.25">
      <c r="B9" s="113"/>
      <c r="C9" s="116"/>
      <c r="D9" s="116"/>
      <c r="E9" s="5"/>
      <c r="F9" s="6"/>
      <c r="G9" s="6"/>
      <c r="H9" s="76"/>
      <c r="I9" s="77"/>
      <c r="J9" s="78"/>
      <c r="K9" s="76"/>
      <c r="L9" s="77"/>
      <c r="M9" s="78"/>
      <c r="N9" s="77"/>
      <c r="O9" s="79"/>
      <c r="P9" s="89">
        <f>SUM(H9:O9)</f>
        <v>0</v>
      </c>
      <c r="Q9" s="98"/>
      <c r="S9" s="25" t="s">
        <v>17</v>
      </c>
      <c r="T9" s="22" t="s">
        <v>20</v>
      </c>
    </row>
    <row r="10" spans="2:20" ht="15.75" x14ac:dyDescent="0.25">
      <c r="B10" s="114"/>
      <c r="C10" s="117"/>
      <c r="D10" s="117"/>
      <c r="E10" s="7"/>
      <c r="F10" s="8"/>
      <c r="G10" s="8"/>
      <c r="H10" s="76"/>
      <c r="I10" s="76"/>
      <c r="J10" s="76"/>
      <c r="K10" s="76"/>
      <c r="L10" s="76"/>
      <c r="M10" s="76"/>
      <c r="N10" s="76"/>
      <c r="O10" s="80"/>
      <c r="P10" s="89">
        <f t="shared" ref="P10:P42" si="0">SUM(H10:O10)</f>
        <v>0</v>
      </c>
      <c r="Q10" s="98"/>
      <c r="S10" s="25" t="s">
        <v>0</v>
      </c>
      <c r="T10" s="22">
        <v>100</v>
      </c>
    </row>
    <row r="11" spans="2:20" ht="15.75" x14ac:dyDescent="0.25">
      <c r="B11" s="114"/>
      <c r="C11" s="117"/>
      <c r="D11" s="117"/>
      <c r="E11" s="7"/>
      <c r="F11" s="8"/>
      <c r="G11" s="8"/>
      <c r="H11" s="76"/>
      <c r="I11" s="81"/>
      <c r="J11" s="76"/>
      <c r="K11" s="76"/>
      <c r="L11" s="76"/>
      <c r="M11" s="76"/>
      <c r="N11" s="76"/>
      <c r="O11" s="80"/>
      <c r="P11" s="89">
        <f t="shared" si="0"/>
        <v>0</v>
      </c>
      <c r="Q11" s="98"/>
      <c r="S11" s="25" t="s">
        <v>21</v>
      </c>
      <c r="T11" s="22" t="s">
        <v>29</v>
      </c>
    </row>
    <row r="12" spans="2:20" ht="15.75" x14ac:dyDescent="0.25">
      <c r="B12" s="114"/>
      <c r="C12" s="117"/>
      <c r="D12" s="117"/>
      <c r="E12" s="7"/>
      <c r="F12" s="8"/>
      <c r="G12" s="8"/>
      <c r="H12" s="76"/>
      <c r="I12" s="76"/>
      <c r="J12" s="76"/>
      <c r="K12" s="76"/>
      <c r="L12" s="76"/>
      <c r="M12" s="76"/>
      <c r="N12" s="76"/>
      <c r="O12" s="80"/>
      <c r="P12" s="89">
        <f t="shared" si="0"/>
        <v>0</v>
      </c>
      <c r="Q12" s="98"/>
      <c r="S12" s="25" t="s">
        <v>0</v>
      </c>
      <c r="T12" s="22">
        <v>100</v>
      </c>
    </row>
    <row r="13" spans="2:20" ht="15.75" x14ac:dyDescent="0.25">
      <c r="B13" s="114"/>
      <c r="C13" s="117"/>
      <c r="D13" s="117"/>
      <c r="E13" s="7"/>
      <c r="F13" s="8"/>
      <c r="G13" s="8"/>
      <c r="H13" s="76"/>
      <c r="I13" s="76"/>
      <c r="J13" s="76"/>
      <c r="K13" s="76"/>
      <c r="L13" s="76"/>
      <c r="M13" s="76"/>
      <c r="N13" s="76"/>
      <c r="O13" s="80"/>
      <c r="P13" s="89">
        <f t="shared" si="0"/>
        <v>0</v>
      </c>
      <c r="Q13" s="98"/>
      <c r="S13" s="25" t="s">
        <v>4</v>
      </c>
      <c r="T13" s="22">
        <v>100</v>
      </c>
    </row>
    <row r="14" spans="2:20" ht="15.75" x14ac:dyDescent="0.25">
      <c r="B14" s="114"/>
      <c r="C14" s="117"/>
      <c r="D14" s="117"/>
      <c r="E14" s="7"/>
      <c r="F14" s="8"/>
      <c r="G14" s="8"/>
      <c r="H14" s="76"/>
      <c r="I14" s="76"/>
      <c r="J14" s="76"/>
      <c r="K14" s="76"/>
      <c r="L14" s="76"/>
      <c r="M14" s="76"/>
      <c r="N14" s="76"/>
      <c r="O14" s="80"/>
      <c r="P14" s="89">
        <f t="shared" si="0"/>
        <v>0</v>
      </c>
      <c r="Q14" s="98">
        <v>100</v>
      </c>
      <c r="R14">
        <v>25</v>
      </c>
      <c r="S14" s="25" t="s">
        <v>31</v>
      </c>
      <c r="T14" s="22" t="s">
        <v>30</v>
      </c>
    </row>
    <row r="15" spans="2:20" ht="15.75" x14ac:dyDescent="0.25">
      <c r="B15" s="114"/>
      <c r="C15" s="117"/>
      <c r="D15" s="117"/>
      <c r="E15" s="9"/>
      <c r="F15" s="10"/>
      <c r="G15" s="8"/>
      <c r="H15" s="76"/>
      <c r="I15" s="76"/>
      <c r="J15" s="76"/>
      <c r="K15" s="76"/>
      <c r="L15" s="76"/>
      <c r="M15" s="76"/>
      <c r="N15" s="76"/>
      <c r="O15" s="80"/>
      <c r="P15" s="89">
        <f t="shared" si="0"/>
        <v>0</v>
      </c>
      <c r="Q15" s="99" t="s">
        <v>22</v>
      </c>
      <c r="R15">
        <v>8.36</v>
      </c>
      <c r="S15" s="25" t="s">
        <v>19</v>
      </c>
      <c r="T15" s="23" t="s">
        <v>32</v>
      </c>
    </row>
    <row r="16" spans="2:20" ht="15.75" x14ac:dyDescent="0.25">
      <c r="B16" s="114"/>
      <c r="C16" s="117"/>
      <c r="D16" s="117"/>
      <c r="E16" s="9"/>
      <c r="F16" s="10"/>
      <c r="G16" s="10"/>
      <c r="H16" s="76"/>
      <c r="I16" s="76"/>
      <c r="J16" s="76"/>
      <c r="K16" s="76"/>
      <c r="L16" s="76"/>
      <c r="M16" s="76"/>
      <c r="N16" s="76"/>
      <c r="O16" s="80"/>
      <c r="P16" s="89">
        <f t="shared" si="0"/>
        <v>0</v>
      </c>
      <c r="Q16" s="98">
        <f>+(100*8.36)/25</f>
        <v>33.44</v>
      </c>
      <c r="S16" s="26" t="s">
        <v>1</v>
      </c>
      <c r="T16" s="22">
        <v>100</v>
      </c>
    </row>
    <row r="17" spans="2:20" ht="15.75" x14ac:dyDescent="0.25">
      <c r="B17" s="114"/>
      <c r="C17" s="117"/>
      <c r="D17" s="117"/>
      <c r="E17" s="9"/>
      <c r="F17" s="10"/>
      <c r="G17" s="10"/>
      <c r="H17" s="76"/>
      <c r="I17" s="76"/>
      <c r="J17" s="76"/>
      <c r="K17" s="76"/>
      <c r="L17" s="76"/>
      <c r="M17" s="76"/>
      <c r="N17" s="76"/>
      <c r="O17" s="80"/>
      <c r="P17" s="89">
        <f t="shared" si="0"/>
        <v>0</v>
      </c>
      <c r="Q17" s="98">
        <v>12.5</v>
      </c>
      <c r="R17">
        <v>100</v>
      </c>
      <c r="S17" s="25" t="s">
        <v>1</v>
      </c>
      <c r="T17" s="22">
        <v>100</v>
      </c>
    </row>
    <row r="18" spans="2:20" ht="15.75" x14ac:dyDescent="0.25">
      <c r="B18" s="114"/>
      <c r="C18" s="117"/>
      <c r="D18" s="117"/>
      <c r="E18" s="9"/>
      <c r="F18" s="10"/>
      <c r="G18" s="10"/>
      <c r="H18" s="76"/>
      <c r="I18" s="76"/>
      <c r="J18" s="76"/>
      <c r="K18" s="76"/>
      <c r="L18" s="76"/>
      <c r="M18" s="76"/>
      <c r="N18" s="76"/>
      <c r="O18" s="80"/>
      <c r="P18" s="89">
        <f t="shared" si="0"/>
        <v>0</v>
      </c>
      <c r="Q18" s="99" t="s">
        <v>23</v>
      </c>
      <c r="R18">
        <v>33.44</v>
      </c>
      <c r="S18" s="25" t="s">
        <v>1</v>
      </c>
      <c r="T18" s="22">
        <v>100</v>
      </c>
    </row>
    <row r="19" spans="2:20" ht="16.5" thickBot="1" x14ac:dyDescent="0.3">
      <c r="B19" s="115"/>
      <c r="C19" s="118"/>
      <c r="D19" s="118"/>
      <c r="E19" s="17"/>
      <c r="F19" s="19"/>
      <c r="G19" s="19"/>
      <c r="H19" s="82"/>
      <c r="I19" s="82"/>
      <c r="J19" s="82"/>
      <c r="K19" s="82"/>
      <c r="L19" s="82"/>
      <c r="M19" s="82"/>
      <c r="N19" s="82"/>
      <c r="O19" s="83"/>
      <c r="P19" s="90">
        <f t="shared" si="0"/>
        <v>0</v>
      </c>
      <c r="Q19" s="100">
        <f>+(Q17*R18)/R17</f>
        <v>4.18</v>
      </c>
      <c r="S19" s="25" t="s">
        <v>4</v>
      </c>
      <c r="T19" s="22">
        <v>100</v>
      </c>
    </row>
    <row r="20" spans="2:20" ht="19.5" thickBot="1" x14ac:dyDescent="0.35">
      <c r="B20" s="33" t="s">
        <v>43</v>
      </c>
      <c r="C20" s="64"/>
      <c r="D20" s="63"/>
      <c r="E20" s="28"/>
      <c r="F20" s="29">
        <f>SUM(F9:F19)</f>
        <v>0</v>
      </c>
      <c r="G20" s="29">
        <f t="shared" ref="G20:O20" si="1">SUM(G9:G19)</f>
        <v>0</v>
      </c>
      <c r="H20" s="71">
        <f t="shared" si="1"/>
        <v>0</v>
      </c>
      <c r="I20" s="71">
        <f t="shared" si="1"/>
        <v>0</v>
      </c>
      <c r="J20" s="71">
        <f t="shared" si="1"/>
        <v>0</v>
      </c>
      <c r="K20" s="71">
        <f t="shared" si="1"/>
        <v>0</v>
      </c>
      <c r="L20" s="71">
        <f t="shared" si="1"/>
        <v>0</v>
      </c>
      <c r="M20" s="71">
        <f t="shared" si="1"/>
        <v>0</v>
      </c>
      <c r="N20" s="71">
        <f t="shared" si="1"/>
        <v>0</v>
      </c>
      <c r="O20" s="71">
        <f t="shared" si="1"/>
        <v>0</v>
      </c>
      <c r="P20" s="91">
        <f t="shared" si="0"/>
        <v>0</v>
      </c>
      <c r="Q20" s="101">
        <f>+Q19</f>
        <v>4.18</v>
      </c>
      <c r="S20" s="25"/>
      <c r="T20" s="22"/>
    </row>
    <row r="21" spans="2:20" ht="16.5" thickBot="1" x14ac:dyDescent="0.3">
      <c r="B21" s="124"/>
      <c r="C21" s="110"/>
      <c r="D21" s="111"/>
      <c r="E21" s="11"/>
      <c r="F21" s="12"/>
      <c r="G21" s="12"/>
      <c r="H21" s="84"/>
      <c r="I21" s="84"/>
      <c r="J21" s="84"/>
      <c r="K21" s="84"/>
      <c r="L21" s="84"/>
      <c r="M21" s="84"/>
      <c r="N21" s="84"/>
      <c r="O21" s="85"/>
      <c r="P21" s="89">
        <f t="shared" si="0"/>
        <v>0</v>
      </c>
      <c r="Q21" s="98"/>
      <c r="S21" s="25" t="s">
        <v>6</v>
      </c>
      <c r="T21" s="22">
        <v>100</v>
      </c>
    </row>
    <row r="22" spans="2:20" ht="16.5" thickBot="1" x14ac:dyDescent="0.3">
      <c r="B22" s="125"/>
      <c r="C22" s="110"/>
      <c r="D22" s="112"/>
      <c r="E22" s="9"/>
      <c r="F22" s="10"/>
      <c r="G22" s="10"/>
      <c r="H22" s="76"/>
      <c r="I22" s="76"/>
      <c r="J22" s="76"/>
      <c r="K22" s="76"/>
      <c r="L22" s="76"/>
      <c r="M22" s="76"/>
      <c r="N22" s="76"/>
      <c r="O22" s="80"/>
      <c r="P22" s="89">
        <f t="shared" si="0"/>
        <v>0</v>
      </c>
      <c r="Q22" s="98" t="e">
        <f>+#REF!*F26/G26</f>
        <v>#REF!</v>
      </c>
      <c r="S22" s="25" t="s">
        <v>6</v>
      </c>
      <c r="T22" s="22">
        <v>100</v>
      </c>
    </row>
    <row r="23" spans="2:20" ht="16.5" thickBot="1" x14ac:dyDescent="0.3">
      <c r="B23" s="125"/>
      <c r="C23" s="110"/>
      <c r="D23" s="112"/>
      <c r="E23" s="9"/>
      <c r="F23" s="10"/>
      <c r="G23" s="10"/>
      <c r="H23" s="76"/>
      <c r="I23" s="76"/>
      <c r="J23" s="76"/>
      <c r="K23" s="76"/>
      <c r="L23" s="76"/>
      <c r="M23" s="76"/>
      <c r="N23" s="76"/>
      <c r="O23" s="80"/>
      <c r="P23" s="89">
        <f t="shared" si="0"/>
        <v>0</v>
      </c>
      <c r="Q23" s="98">
        <v>6.25</v>
      </c>
      <c r="R23">
        <v>100</v>
      </c>
      <c r="S23" s="25" t="s">
        <v>4</v>
      </c>
      <c r="T23" s="22">
        <v>100</v>
      </c>
    </row>
    <row r="24" spans="2:20" ht="16.5" thickBot="1" x14ac:dyDescent="0.3">
      <c r="B24" s="125"/>
      <c r="C24" s="110"/>
      <c r="D24" s="112"/>
      <c r="E24" s="13"/>
      <c r="F24" s="12"/>
      <c r="G24" s="12"/>
      <c r="H24" s="76"/>
      <c r="I24" s="76"/>
      <c r="J24" s="76"/>
      <c r="K24" s="76"/>
      <c r="L24" s="76"/>
      <c r="M24" s="76"/>
      <c r="N24" s="76"/>
      <c r="O24" s="80"/>
      <c r="P24" s="89">
        <f t="shared" si="0"/>
        <v>0</v>
      </c>
      <c r="Q24" s="99" t="s">
        <v>23</v>
      </c>
      <c r="R24">
        <v>20</v>
      </c>
      <c r="S24" s="25" t="s">
        <v>6</v>
      </c>
      <c r="T24" s="22">
        <v>100</v>
      </c>
    </row>
    <row r="25" spans="2:20" ht="16.5" thickBot="1" x14ac:dyDescent="0.3">
      <c r="B25" s="126"/>
      <c r="C25" s="111"/>
      <c r="D25" s="112"/>
      <c r="E25" s="13"/>
      <c r="F25" s="19"/>
      <c r="G25" s="19"/>
      <c r="H25" s="82"/>
      <c r="I25" s="82"/>
      <c r="J25" s="82"/>
      <c r="K25" s="82"/>
      <c r="L25" s="82"/>
      <c r="M25" s="82"/>
      <c r="N25" s="82"/>
      <c r="O25" s="83"/>
      <c r="P25" s="89">
        <f t="shared" si="0"/>
        <v>0</v>
      </c>
      <c r="Q25" s="100"/>
      <c r="S25" s="25" t="s">
        <v>33</v>
      </c>
      <c r="T25" s="22" t="s">
        <v>34</v>
      </c>
    </row>
    <row r="26" spans="2:20" ht="19.5" thickBot="1" x14ac:dyDescent="0.35">
      <c r="B26" s="34" t="s">
        <v>43</v>
      </c>
      <c r="C26" s="62"/>
      <c r="D26" s="62"/>
      <c r="E26" s="30"/>
      <c r="F26" s="31">
        <f>SUM(F21:F25)</f>
        <v>0</v>
      </c>
      <c r="G26" s="31">
        <f>SUM(G21:G25)</f>
        <v>0</v>
      </c>
      <c r="H26" s="71">
        <f t="shared" ref="H26:O26" si="2">SUM(H21:H25)</f>
        <v>0</v>
      </c>
      <c r="I26" s="71">
        <f t="shared" si="2"/>
        <v>0</v>
      </c>
      <c r="J26" s="71">
        <f t="shared" si="2"/>
        <v>0</v>
      </c>
      <c r="K26" s="71">
        <f t="shared" si="2"/>
        <v>0</v>
      </c>
      <c r="L26" s="71">
        <f t="shared" si="2"/>
        <v>0</v>
      </c>
      <c r="M26" s="71">
        <f t="shared" si="2"/>
        <v>0</v>
      </c>
      <c r="N26" s="71">
        <f t="shared" si="2"/>
        <v>0</v>
      </c>
      <c r="O26" s="71">
        <f t="shared" si="2"/>
        <v>0</v>
      </c>
      <c r="P26" s="95">
        <f t="shared" ref="P26" si="3">SUM(P21:P25)</f>
        <v>0</v>
      </c>
      <c r="Q26" s="101">
        <f>+(Q23*R24)/100</f>
        <v>1.25</v>
      </c>
      <c r="S26" s="25"/>
      <c r="T26" s="22"/>
    </row>
    <row r="27" spans="2:20" ht="24.95" customHeight="1" thickBot="1" x14ac:dyDescent="0.3">
      <c r="B27" s="108"/>
      <c r="C27" s="110"/>
      <c r="D27" s="111"/>
      <c r="E27" s="14"/>
      <c r="F27" s="15"/>
      <c r="G27" s="15"/>
      <c r="H27" s="86"/>
      <c r="I27" s="86"/>
      <c r="J27" s="86"/>
      <c r="K27" s="86"/>
      <c r="L27" s="86"/>
      <c r="M27" s="86"/>
      <c r="N27" s="86"/>
      <c r="O27" s="87"/>
      <c r="P27" s="89">
        <f t="shared" si="0"/>
        <v>0</v>
      </c>
      <c r="Q27" s="98"/>
      <c r="S27" s="25" t="s">
        <v>4</v>
      </c>
      <c r="T27" s="22">
        <v>100</v>
      </c>
    </row>
    <row r="28" spans="2:20" ht="24.95" customHeight="1" thickBot="1" x14ac:dyDescent="0.3">
      <c r="B28" s="109"/>
      <c r="C28" s="110"/>
      <c r="D28" s="112"/>
      <c r="E28" s="16"/>
      <c r="F28" s="1"/>
      <c r="G28" s="1"/>
      <c r="H28" s="76"/>
      <c r="I28" s="76"/>
      <c r="J28" s="76"/>
      <c r="K28" s="76"/>
      <c r="L28" s="76"/>
      <c r="M28" s="76"/>
      <c r="N28" s="76"/>
      <c r="O28" s="80"/>
      <c r="P28" s="89">
        <f t="shared" si="0"/>
        <v>0</v>
      </c>
      <c r="Q28" s="98"/>
      <c r="S28" s="25" t="s">
        <v>4</v>
      </c>
      <c r="T28" s="22">
        <v>100</v>
      </c>
    </row>
    <row r="29" spans="2:20" ht="16.5" thickBot="1" x14ac:dyDescent="0.3">
      <c r="B29" s="109"/>
      <c r="C29" s="110"/>
      <c r="D29" s="112"/>
      <c r="E29" s="16"/>
      <c r="F29" s="1"/>
      <c r="G29" s="1"/>
      <c r="H29" s="76"/>
      <c r="I29" s="76"/>
      <c r="J29" s="76"/>
      <c r="K29" s="76"/>
      <c r="L29" s="76"/>
      <c r="M29" s="76"/>
      <c r="N29" s="76"/>
      <c r="O29" s="80"/>
      <c r="P29" s="89">
        <f t="shared" si="0"/>
        <v>0</v>
      </c>
      <c r="Q29" s="98"/>
      <c r="S29" s="25" t="s">
        <v>4</v>
      </c>
      <c r="T29" s="22">
        <v>100</v>
      </c>
    </row>
    <row r="30" spans="2:20" ht="30.75" customHeight="1" thickBot="1" x14ac:dyDescent="0.3">
      <c r="B30" s="109"/>
      <c r="C30" s="110"/>
      <c r="D30" s="112"/>
      <c r="E30" s="9"/>
      <c r="F30" s="1"/>
      <c r="G30" s="1"/>
      <c r="H30" s="76"/>
      <c r="I30" s="76"/>
      <c r="J30" s="76"/>
      <c r="K30" s="76"/>
      <c r="L30" s="76"/>
      <c r="M30" s="76"/>
      <c r="N30" s="76"/>
      <c r="O30" s="80"/>
      <c r="P30" s="89">
        <f t="shared" si="0"/>
        <v>0</v>
      </c>
      <c r="Q30" s="98"/>
      <c r="R30" s="27"/>
      <c r="S30" s="25" t="s">
        <v>4</v>
      </c>
      <c r="T30" s="22">
        <v>100</v>
      </c>
    </row>
    <row r="31" spans="2:20" ht="16.5" thickBot="1" x14ac:dyDescent="0.3">
      <c r="B31" s="109"/>
      <c r="C31" s="110"/>
      <c r="D31" s="112"/>
      <c r="E31" s="17"/>
      <c r="F31" s="1"/>
      <c r="G31" s="1"/>
      <c r="H31" s="76"/>
      <c r="I31" s="76"/>
      <c r="J31" s="76"/>
      <c r="K31" s="76"/>
      <c r="L31" s="76"/>
      <c r="M31" s="76"/>
      <c r="N31" s="76"/>
      <c r="O31" s="80"/>
      <c r="P31" s="89">
        <f t="shared" si="0"/>
        <v>0</v>
      </c>
      <c r="Q31" s="98"/>
      <c r="S31" s="25" t="s">
        <v>7</v>
      </c>
      <c r="T31" s="22">
        <v>100</v>
      </c>
    </row>
    <row r="32" spans="2:20" ht="30" customHeight="1" thickBot="1" x14ac:dyDescent="0.3">
      <c r="B32" s="109"/>
      <c r="C32" s="110"/>
      <c r="D32" s="112"/>
      <c r="E32" s="17"/>
      <c r="F32" s="1"/>
      <c r="G32" s="1"/>
      <c r="H32" s="76"/>
      <c r="I32" s="76"/>
      <c r="J32" s="76"/>
      <c r="K32" s="76"/>
      <c r="L32" s="76"/>
      <c r="M32" s="76"/>
      <c r="N32" s="76"/>
      <c r="O32" s="80"/>
      <c r="P32" s="89">
        <f t="shared" si="0"/>
        <v>0</v>
      </c>
      <c r="Q32" s="98"/>
      <c r="S32" s="25" t="s">
        <v>7</v>
      </c>
      <c r="T32" s="22">
        <v>100</v>
      </c>
    </row>
    <row r="33" spans="2:20" ht="16.5" thickBot="1" x14ac:dyDescent="0.3">
      <c r="B33" s="109"/>
      <c r="C33" s="110"/>
      <c r="D33" s="112"/>
      <c r="E33" s="17"/>
      <c r="F33" s="18"/>
      <c r="G33" s="18"/>
      <c r="H33" s="76"/>
      <c r="I33" s="76"/>
      <c r="J33" s="76"/>
      <c r="K33" s="76"/>
      <c r="L33" s="76"/>
      <c r="M33" s="76"/>
      <c r="N33" s="76"/>
      <c r="O33" s="80"/>
      <c r="P33" s="89">
        <f t="shared" si="0"/>
        <v>0</v>
      </c>
      <c r="Q33" s="98"/>
      <c r="S33" s="25" t="s">
        <v>35</v>
      </c>
      <c r="T33" s="22" t="s">
        <v>30</v>
      </c>
    </row>
    <row r="34" spans="2:20" ht="16.5" thickBot="1" x14ac:dyDescent="0.3">
      <c r="B34" s="109"/>
      <c r="C34" s="110"/>
      <c r="D34" s="112"/>
      <c r="E34" s="17"/>
      <c r="F34" s="18"/>
      <c r="G34" s="18"/>
      <c r="H34" s="76"/>
      <c r="I34" s="76"/>
      <c r="J34" s="76"/>
      <c r="K34" s="76"/>
      <c r="L34" s="76"/>
      <c r="M34" s="76"/>
      <c r="N34" s="76"/>
      <c r="O34" s="80"/>
      <c r="P34" s="89">
        <f t="shared" si="0"/>
        <v>0</v>
      </c>
      <c r="Q34" s="98"/>
      <c r="S34" s="25" t="s">
        <v>18</v>
      </c>
      <c r="T34" s="22">
        <v>100</v>
      </c>
    </row>
    <row r="35" spans="2:20" ht="16.5" thickBot="1" x14ac:dyDescent="0.3">
      <c r="B35" s="109"/>
      <c r="C35" s="110"/>
      <c r="D35" s="112"/>
      <c r="E35" s="17"/>
      <c r="F35" s="18"/>
      <c r="G35" s="18"/>
      <c r="H35" s="76"/>
      <c r="I35" s="76"/>
      <c r="J35" s="76"/>
      <c r="K35" s="76"/>
      <c r="L35" s="76"/>
      <c r="M35" s="76"/>
      <c r="N35" s="76"/>
      <c r="O35" s="80"/>
      <c r="P35" s="89">
        <f t="shared" si="0"/>
        <v>0</v>
      </c>
      <c r="Q35" s="98"/>
      <c r="S35" s="26" t="s">
        <v>18</v>
      </c>
      <c r="T35" s="22">
        <v>100</v>
      </c>
    </row>
    <row r="36" spans="2:20" ht="30.75" customHeight="1" thickBot="1" x14ac:dyDescent="0.3">
      <c r="B36" s="109"/>
      <c r="C36" s="110"/>
      <c r="D36" s="112"/>
      <c r="E36" s="9"/>
      <c r="F36" s="10"/>
      <c r="G36" s="10"/>
      <c r="H36" s="76"/>
      <c r="I36" s="76"/>
      <c r="J36" s="76"/>
      <c r="K36" s="76"/>
      <c r="L36" s="76"/>
      <c r="M36" s="76"/>
      <c r="N36" s="76"/>
      <c r="O36" s="80"/>
      <c r="P36" s="89">
        <f t="shared" si="0"/>
        <v>0</v>
      </c>
      <c r="Q36" s="98"/>
      <c r="R36" s="21"/>
      <c r="S36" s="54" t="s">
        <v>36</v>
      </c>
      <c r="T36" s="54" t="s">
        <v>37</v>
      </c>
    </row>
    <row r="37" spans="2:20" ht="33" customHeight="1" thickBot="1" x14ac:dyDescent="0.3">
      <c r="B37" s="109"/>
      <c r="C37" s="110"/>
      <c r="D37" s="112"/>
      <c r="E37" s="11"/>
      <c r="F37" s="12"/>
      <c r="G37" s="12"/>
      <c r="H37" s="76"/>
      <c r="I37" s="76"/>
      <c r="J37" s="76"/>
      <c r="K37" s="76"/>
      <c r="L37" s="76"/>
      <c r="M37" s="76"/>
      <c r="N37" s="76"/>
      <c r="O37" s="80"/>
      <c r="P37" s="89">
        <f t="shared" si="0"/>
        <v>0</v>
      </c>
      <c r="Q37" s="98"/>
      <c r="S37" s="25" t="s">
        <v>5</v>
      </c>
      <c r="T37" s="22">
        <v>100</v>
      </c>
    </row>
    <row r="38" spans="2:20" ht="16.5" thickBot="1" x14ac:dyDescent="0.3">
      <c r="B38" s="109"/>
      <c r="C38" s="110"/>
      <c r="D38" s="112"/>
      <c r="E38" s="17"/>
      <c r="F38" s="19"/>
      <c r="G38" s="19"/>
      <c r="H38" s="76"/>
      <c r="I38" s="76"/>
      <c r="J38" s="76"/>
      <c r="K38" s="76"/>
      <c r="L38" s="76"/>
      <c r="M38" s="76"/>
      <c r="N38" s="76"/>
      <c r="O38" s="80"/>
      <c r="P38" s="89">
        <f t="shared" si="0"/>
        <v>0</v>
      </c>
      <c r="Q38" s="98"/>
      <c r="S38" s="25" t="s">
        <v>5</v>
      </c>
      <c r="T38" s="22">
        <v>100</v>
      </c>
    </row>
    <row r="39" spans="2:20" ht="16.5" thickBot="1" x14ac:dyDescent="0.3">
      <c r="B39" s="109"/>
      <c r="C39" s="110"/>
      <c r="D39" s="112"/>
      <c r="E39" s="17"/>
      <c r="F39" s="19"/>
      <c r="G39" s="19"/>
      <c r="H39" s="76"/>
      <c r="I39" s="76"/>
      <c r="J39" s="76"/>
      <c r="K39" s="76"/>
      <c r="L39" s="76"/>
      <c r="M39" s="76"/>
      <c r="N39" s="76"/>
      <c r="O39" s="80"/>
      <c r="P39" s="89">
        <f t="shared" si="0"/>
        <v>0</v>
      </c>
      <c r="Q39" s="98"/>
      <c r="S39" s="25" t="s">
        <v>38</v>
      </c>
      <c r="T39" s="22" t="s">
        <v>39</v>
      </c>
    </row>
    <row r="40" spans="2:20" ht="16.5" thickBot="1" x14ac:dyDescent="0.3">
      <c r="B40" s="109"/>
      <c r="C40" s="110"/>
      <c r="D40" s="112"/>
      <c r="E40" s="17"/>
      <c r="F40" s="19"/>
      <c r="G40" s="19"/>
      <c r="H40" s="76"/>
      <c r="I40" s="76"/>
      <c r="J40" s="76"/>
      <c r="K40" s="76"/>
      <c r="L40" s="76"/>
      <c r="M40" s="76"/>
      <c r="N40" s="76"/>
      <c r="O40" s="80"/>
      <c r="P40" s="89">
        <f t="shared" si="0"/>
        <v>0</v>
      </c>
      <c r="Q40" s="98" t="e">
        <f>+#REF!*F43/G43</f>
        <v>#REF!</v>
      </c>
      <c r="S40" s="25" t="s">
        <v>18</v>
      </c>
      <c r="T40" s="22">
        <v>100</v>
      </c>
    </row>
    <row r="41" spans="2:20" ht="30.75" customHeight="1" thickBot="1" x14ac:dyDescent="0.3">
      <c r="B41" s="109"/>
      <c r="C41" s="110"/>
      <c r="D41" s="112"/>
      <c r="E41" s="9"/>
      <c r="F41" s="10"/>
      <c r="G41" s="10"/>
      <c r="H41" s="76"/>
      <c r="I41" s="76"/>
      <c r="J41" s="76"/>
      <c r="K41" s="76"/>
      <c r="L41" s="76"/>
      <c r="M41" s="76"/>
      <c r="N41" s="76"/>
      <c r="O41" s="80"/>
      <c r="P41" s="89">
        <f t="shared" si="0"/>
        <v>0</v>
      </c>
      <c r="Q41" s="98">
        <v>8.75</v>
      </c>
      <c r="R41">
        <v>100</v>
      </c>
      <c r="S41" s="25" t="s">
        <v>2</v>
      </c>
      <c r="T41" s="22">
        <v>100</v>
      </c>
    </row>
    <row r="42" spans="2:20" ht="25.5" thickBot="1" x14ac:dyDescent="0.3">
      <c r="B42" s="109"/>
      <c r="C42" s="111"/>
      <c r="D42" s="112"/>
      <c r="E42" s="11"/>
      <c r="F42" s="12"/>
      <c r="G42" s="12"/>
      <c r="H42" s="82"/>
      <c r="I42" s="82"/>
      <c r="J42" s="82"/>
      <c r="K42" s="82"/>
      <c r="L42" s="82"/>
      <c r="M42" s="82"/>
      <c r="N42" s="82"/>
      <c r="O42" s="83"/>
      <c r="P42" s="89">
        <f t="shared" si="0"/>
        <v>0</v>
      </c>
      <c r="Q42" s="102" t="s">
        <v>22</v>
      </c>
      <c r="R42" s="32">
        <v>51.16</v>
      </c>
      <c r="S42" s="54" t="s">
        <v>36</v>
      </c>
      <c r="T42" s="54" t="s">
        <v>37</v>
      </c>
    </row>
    <row r="43" spans="2:20" ht="15" customHeight="1" thickBot="1" x14ac:dyDescent="0.35">
      <c r="B43" s="70" t="s">
        <v>43</v>
      </c>
      <c r="C43" s="35"/>
      <c r="D43" s="35"/>
      <c r="E43" s="36"/>
      <c r="F43" s="37">
        <f>SUM(F27:F42)</f>
        <v>0</v>
      </c>
      <c r="G43" s="38">
        <f>SUM(G27:G42)</f>
        <v>0</v>
      </c>
      <c r="H43" s="88">
        <f>SUM(H27:H42)</f>
        <v>0</v>
      </c>
      <c r="I43" s="88">
        <f t="shared" ref="I43:P43" si="4">SUM(I27:I42)</f>
        <v>0</v>
      </c>
      <c r="J43" s="88">
        <f t="shared" si="4"/>
        <v>0</v>
      </c>
      <c r="K43" s="88">
        <f t="shared" si="4"/>
        <v>0</v>
      </c>
      <c r="L43" s="88">
        <f t="shared" si="4"/>
        <v>0</v>
      </c>
      <c r="M43" s="88">
        <f t="shared" si="4"/>
        <v>0</v>
      </c>
      <c r="N43" s="88">
        <f t="shared" si="4"/>
        <v>0</v>
      </c>
      <c r="O43" s="88">
        <f t="shared" si="4"/>
        <v>0</v>
      </c>
      <c r="P43" s="96">
        <f t="shared" si="4"/>
        <v>0</v>
      </c>
      <c r="Q43" s="101">
        <f>+(Q41*R42)/R41</f>
        <v>4.4764999999999997</v>
      </c>
    </row>
    <row r="44" spans="2:20" ht="32.25" thickBot="1" x14ac:dyDescent="0.3">
      <c r="B44" s="40" t="s">
        <v>24</v>
      </c>
      <c r="C44" s="39"/>
      <c r="D44" s="92"/>
      <c r="E44" s="93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7">
        <f>+P43+P26+P20</f>
        <v>0</v>
      </c>
      <c r="Q44" s="98"/>
    </row>
    <row r="45" spans="2:20" ht="15.75" thickTop="1" x14ac:dyDescent="0.25">
      <c r="B45" s="20"/>
      <c r="C45" s="20"/>
      <c r="D45" s="20"/>
      <c r="Q45" t="e">
        <f>+(#REF!+#REF!+#REF!)/3</f>
        <v>#REF!</v>
      </c>
    </row>
    <row r="46" spans="2:20" x14ac:dyDescent="0.25">
      <c r="H46" s="27">
        <f>+H20+H26+H43</f>
        <v>0</v>
      </c>
      <c r="I46" s="27">
        <f t="shared" ref="I46:O46" si="5">+I20+I26+I43</f>
        <v>0</v>
      </c>
      <c r="J46" s="27">
        <f t="shared" si="5"/>
        <v>0</v>
      </c>
      <c r="K46" s="27">
        <f t="shared" si="5"/>
        <v>0</v>
      </c>
      <c r="L46" s="27">
        <f t="shared" si="5"/>
        <v>0</v>
      </c>
      <c r="M46" s="27">
        <f t="shared" si="5"/>
        <v>0</v>
      </c>
      <c r="N46" s="27">
        <f t="shared" si="5"/>
        <v>0</v>
      </c>
      <c r="O46" s="27">
        <f t="shared" si="5"/>
        <v>0</v>
      </c>
      <c r="P46" s="27"/>
    </row>
    <row r="49" spans="4:25" x14ac:dyDescent="0.25">
      <c r="D49" s="24"/>
    </row>
    <row r="51" spans="4:25" x14ac:dyDescent="0.25">
      <c r="D51" s="24"/>
    </row>
    <row r="52" spans="4:25" ht="15.75" thickBot="1" x14ac:dyDescent="0.3"/>
    <row r="53" spans="4:25" ht="32.25" customHeight="1" thickTop="1" thickBot="1" x14ac:dyDescent="0.3">
      <c r="R53" s="105" t="s">
        <v>41</v>
      </c>
      <c r="S53" s="106"/>
      <c r="T53" s="106"/>
      <c r="U53" s="106"/>
      <c r="V53" s="106"/>
      <c r="W53" s="106"/>
      <c r="X53" s="106"/>
      <c r="Y53" s="107"/>
    </row>
    <row r="54" spans="4:25" ht="15" customHeight="1" thickBot="1" x14ac:dyDescent="0.3">
      <c r="H54" s="133"/>
      <c r="I54" s="133"/>
      <c r="J54" s="133"/>
      <c r="K54" s="133"/>
      <c r="L54" s="133"/>
      <c r="M54" s="133"/>
      <c r="N54" s="133"/>
      <c r="O54" s="133"/>
      <c r="P54" s="65"/>
      <c r="R54" s="47" t="s">
        <v>0</v>
      </c>
      <c r="S54" s="2" t="s">
        <v>1</v>
      </c>
      <c r="T54" s="3" t="s">
        <v>6</v>
      </c>
      <c r="U54" s="3" t="s">
        <v>2</v>
      </c>
      <c r="V54" s="2" t="s">
        <v>5</v>
      </c>
      <c r="W54" s="3" t="s">
        <v>3</v>
      </c>
      <c r="X54" s="2" t="s">
        <v>4</v>
      </c>
      <c r="Y54" s="48" t="s">
        <v>7</v>
      </c>
    </row>
    <row r="55" spans="4:25" ht="21.75" thickBot="1" x14ac:dyDescent="0.3">
      <c r="H55" s="44"/>
      <c r="I55" s="45"/>
      <c r="J55" s="46"/>
      <c r="K55" s="46"/>
      <c r="L55" s="45"/>
      <c r="M55" s="46"/>
      <c r="N55" s="45"/>
      <c r="O55" s="45"/>
      <c r="P55" s="45"/>
      <c r="R55" s="50">
        <f t="shared" ref="R55:Y55" si="6">+H46</f>
        <v>0</v>
      </c>
      <c r="S55" s="51">
        <f t="shared" si="6"/>
        <v>0</v>
      </c>
      <c r="T55" s="52">
        <f t="shared" si="6"/>
        <v>0</v>
      </c>
      <c r="U55" s="52">
        <f t="shared" si="6"/>
        <v>0</v>
      </c>
      <c r="V55" s="51">
        <f t="shared" si="6"/>
        <v>0</v>
      </c>
      <c r="W55" s="52">
        <f t="shared" si="6"/>
        <v>0</v>
      </c>
      <c r="X55" s="51">
        <f t="shared" si="6"/>
        <v>0</v>
      </c>
      <c r="Y55" s="53">
        <f t="shared" si="6"/>
        <v>0</v>
      </c>
    </row>
    <row r="56" spans="4:25" ht="16.5" thickTop="1" x14ac:dyDescent="0.25">
      <c r="G56" s="49"/>
      <c r="H56" s="41"/>
      <c r="I56" s="42"/>
      <c r="J56" s="43"/>
      <c r="K56" s="43"/>
      <c r="L56" s="42"/>
      <c r="M56" s="43"/>
      <c r="N56" s="42"/>
      <c r="O56" s="42"/>
      <c r="P56" s="42"/>
    </row>
    <row r="60" spans="4:25" x14ac:dyDescent="0.25">
      <c r="E60" s="4"/>
      <c r="Q60" t="s">
        <v>25</v>
      </c>
    </row>
    <row r="61" spans="4:25" x14ac:dyDescent="0.25">
      <c r="Q61" t="s">
        <v>26</v>
      </c>
    </row>
    <row r="62" spans="4:25" x14ac:dyDescent="0.25">
      <c r="Q62" t="s">
        <v>42</v>
      </c>
    </row>
    <row r="63" spans="4:25" x14ac:dyDescent="0.25">
      <c r="Q63" t="s">
        <v>27</v>
      </c>
      <c r="R63" t="s">
        <v>28</v>
      </c>
    </row>
    <row r="64" spans="4:25" x14ac:dyDescent="0.25">
      <c r="R64" s="27" t="e">
        <f>+#REF!</f>
        <v>#REF!</v>
      </c>
    </row>
    <row r="65" spans="18:18" x14ac:dyDescent="0.25">
      <c r="R65" t="e">
        <f>+#REF!</f>
        <v>#REF!</v>
      </c>
    </row>
    <row r="66" spans="18:18" x14ac:dyDescent="0.25">
      <c r="R66" t="e">
        <f>+#REF!</f>
        <v>#REF!</v>
      </c>
    </row>
  </sheetData>
  <mergeCells count="24">
    <mergeCell ref="C4:E5"/>
    <mergeCell ref="D6:E6"/>
    <mergeCell ref="D21:D25"/>
    <mergeCell ref="H54:O54"/>
    <mergeCell ref="H7:O7"/>
    <mergeCell ref="E7:E8"/>
    <mergeCell ref="F7:F8"/>
    <mergeCell ref="G7:G8"/>
    <mergeCell ref="F6:H6"/>
    <mergeCell ref="F5:H5"/>
    <mergeCell ref="F4:H4"/>
    <mergeCell ref="P7:P8"/>
    <mergeCell ref="R53:Y53"/>
    <mergeCell ref="B27:B42"/>
    <mergeCell ref="C27:C42"/>
    <mergeCell ref="D27:D42"/>
    <mergeCell ref="B9:B19"/>
    <mergeCell ref="C9:C19"/>
    <mergeCell ref="D9:D19"/>
    <mergeCell ref="B7:B8"/>
    <mergeCell ref="C7:C8"/>
    <mergeCell ref="D7:D8"/>
    <mergeCell ref="B21:B25"/>
    <mergeCell ref="C21:C25"/>
  </mergeCells>
  <pageMargins left="0" right="0" top="0.74803149606299213" bottom="0.15748031496062992" header="0.31496062992125984" footer="0"/>
  <pageSetup scale="75" orientation="landscape" r:id="rId1"/>
  <ignoredErrors>
    <ignoredError sqref="P9:P19 P21:P25 P27:P42" formulaRange="1"/>
    <ignoredError sqref="P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CONTRIBUCION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Díaz Castillo</dc:creator>
  <cp:lastModifiedBy>Luis Carlos Díaz Castillo</cp:lastModifiedBy>
  <cp:lastPrinted>2017-12-07T15:04:45Z</cp:lastPrinted>
  <dcterms:created xsi:type="dcterms:W3CDTF">2012-04-23T21:48:10Z</dcterms:created>
  <dcterms:modified xsi:type="dcterms:W3CDTF">2018-10-10T15:43:57Z</dcterms:modified>
</cp:coreProperties>
</file>