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Y:\MANUALES\MANUAL DE PROCESOS\A. GESTIÓN ESTRATÉGICA\A05. REVISIÓN DEL SGC POR DIREC\Formatos A05\"/>
    </mc:Choice>
  </mc:AlternateContent>
  <xr:revisionPtr revIDLastSave="0" documentId="13_ncr:1_{5731A139-E2A3-4F70-A2D7-7FC770268D1A}" xr6:coauthVersionLast="37" xr6:coauthVersionMax="37" xr10:uidLastSave="{00000000-0000-0000-0000-000000000000}"/>
  <bookViews>
    <workbookView xWindow="120" yWindow="180" windowWidth="12120" windowHeight="8775" tabRatio="748" xr2:uid="{00000000-000D-0000-FFFF-FFFF00000000}"/>
  </bookViews>
  <sheets>
    <sheet name="DIAGNOSTICO" sheetId="45" r:id="rId1"/>
    <sheet name="NUMERAL 5" sheetId="50" r:id="rId2"/>
    <sheet name="NUMERAL 6" sheetId="51" r:id="rId3"/>
    <sheet name="NUMERAL 7" sheetId="52" r:id="rId4"/>
    <sheet name="NUMERAL 8" sheetId="53" r:id="rId5"/>
    <sheet name="NUMERAL 9" sheetId="54" r:id="rId6"/>
    <sheet name="NUMERAL 10" sheetId="55" r:id="rId7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7" i="53" l="1"/>
  <c r="D87" i="53"/>
  <c r="D27" i="55" l="1"/>
  <c r="C27" i="55"/>
  <c r="D15" i="55"/>
  <c r="D19" i="55"/>
  <c r="C19" i="55"/>
  <c r="D16" i="55"/>
  <c r="D43" i="54" l="1"/>
  <c r="D40" i="54" s="1"/>
  <c r="D31" i="54"/>
  <c r="D27" i="54"/>
  <c r="D26" i="54" s="1"/>
  <c r="D17" i="54"/>
  <c r="D55" i="52"/>
  <c r="D62" i="53"/>
  <c r="D10" i="53"/>
  <c r="D103" i="53"/>
  <c r="D98" i="53"/>
  <c r="D74" i="53"/>
  <c r="D64" i="53"/>
  <c r="D58" i="53"/>
  <c r="D55" i="53" s="1"/>
  <c r="D51" i="53"/>
  <c r="D39" i="53"/>
  <c r="D33" i="53"/>
  <c r="D28" i="53"/>
  <c r="D21" i="53"/>
  <c r="D17" i="53"/>
  <c r="D12" i="53"/>
  <c r="D59" i="52"/>
  <c r="D56" i="52"/>
  <c r="D51" i="52"/>
  <c r="D48" i="52"/>
  <c r="D41" i="52"/>
  <c r="D36" i="52"/>
  <c r="D31" i="52"/>
  <c r="D28" i="52"/>
  <c r="D21" i="52"/>
  <c r="D16" i="52"/>
  <c r="D11" i="52"/>
  <c r="D29" i="51"/>
  <c r="D10" i="50"/>
  <c r="D11" i="50"/>
  <c r="D91" i="45" l="1"/>
  <c r="C91" i="45"/>
  <c r="D88" i="45"/>
  <c r="D30" i="55"/>
  <c r="D92" i="45" s="1"/>
  <c r="C30" i="55"/>
  <c r="C92" i="45" s="1"/>
  <c r="C16" i="55"/>
  <c r="C15" i="55" s="1"/>
  <c r="C14" i="55" s="1"/>
  <c r="C89" i="45" s="1"/>
  <c r="D90" i="45"/>
  <c r="D10" i="55"/>
  <c r="C10" i="55"/>
  <c r="C88" i="45" s="1"/>
  <c r="D14" i="55" l="1"/>
  <c r="C90" i="45"/>
  <c r="C9" i="55"/>
  <c r="C87" i="45" s="1"/>
  <c r="D86" i="45"/>
  <c r="D85" i="45"/>
  <c r="D84" i="45"/>
  <c r="C84" i="45"/>
  <c r="D82" i="45"/>
  <c r="D81" i="45"/>
  <c r="D79" i="45"/>
  <c r="C78" i="45"/>
  <c r="D78" i="45"/>
  <c r="D77" i="45"/>
  <c r="D76" i="45"/>
  <c r="D54" i="54"/>
  <c r="C54" i="54"/>
  <c r="C86" i="45" s="1"/>
  <c r="C43" i="54"/>
  <c r="C40" i="54" s="1"/>
  <c r="D38" i="54"/>
  <c r="D83" i="45" s="1"/>
  <c r="D25" i="54"/>
  <c r="D80" i="45" s="1"/>
  <c r="C31" i="54"/>
  <c r="C82" i="45" s="1"/>
  <c r="C27" i="54"/>
  <c r="C26" i="54" s="1"/>
  <c r="C17" i="54"/>
  <c r="C79" i="45" s="1"/>
  <c r="D11" i="54"/>
  <c r="C11" i="54"/>
  <c r="C10" i="54" s="1"/>
  <c r="C76" i="45" s="1"/>
  <c r="D10" i="54"/>
  <c r="D74" i="45"/>
  <c r="D73" i="45"/>
  <c r="D71" i="45"/>
  <c r="D70" i="45"/>
  <c r="C70" i="45"/>
  <c r="D69" i="45"/>
  <c r="D68" i="45"/>
  <c r="C68" i="45"/>
  <c r="C67" i="45"/>
  <c r="D67" i="45"/>
  <c r="D66" i="45"/>
  <c r="C66" i="45"/>
  <c r="D61" i="45"/>
  <c r="D52" i="45"/>
  <c r="C52" i="45"/>
  <c r="D51" i="45"/>
  <c r="D50" i="45"/>
  <c r="D47" i="45"/>
  <c r="D45" i="45"/>
  <c r="C103" i="53"/>
  <c r="C74" i="45" s="1"/>
  <c r="C98" i="53"/>
  <c r="C73" i="45" s="1"/>
  <c r="D97" i="53"/>
  <c r="D72" i="45" s="1"/>
  <c r="D94" i="53"/>
  <c r="C94" i="53"/>
  <c r="C71" i="45" s="1"/>
  <c r="C69" i="45"/>
  <c r="C74" i="53"/>
  <c r="C73" i="53" s="1"/>
  <c r="D73" i="53"/>
  <c r="D72" i="53" s="1"/>
  <c r="D64" i="45" s="1"/>
  <c r="D63" i="45"/>
  <c r="C64" i="53"/>
  <c r="D62" i="45"/>
  <c r="C58" i="53"/>
  <c r="C55" i="53" s="1"/>
  <c r="C62" i="45" s="1"/>
  <c r="C51" i="53"/>
  <c r="C39" i="53"/>
  <c r="C51" i="45" s="1"/>
  <c r="D32" i="53"/>
  <c r="D49" i="45" s="1"/>
  <c r="C33" i="53"/>
  <c r="C32" i="53" s="1"/>
  <c r="C49" i="45" s="1"/>
  <c r="C28" i="53"/>
  <c r="D27" i="53"/>
  <c r="D48" i="45" s="1"/>
  <c r="C27" i="53"/>
  <c r="C48" i="45" s="1"/>
  <c r="C21" i="53"/>
  <c r="C47" i="45" s="1"/>
  <c r="C17" i="53"/>
  <c r="C10" i="53" s="1"/>
  <c r="C12" i="53"/>
  <c r="D65" i="45" l="1"/>
  <c r="C62" i="53"/>
  <c r="C63" i="45" s="1"/>
  <c r="D9" i="55"/>
  <c r="D87" i="45" s="1"/>
  <c r="D89" i="45"/>
  <c r="C85" i="45"/>
  <c r="C38" i="54"/>
  <c r="C83" i="45" s="1"/>
  <c r="C25" i="54"/>
  <c r="C80" i="45" s="1"/>
  <c r="C81" i="45"/>
  <c r="C77" i="45"/>
  <c r="C97" i="53"/>
  <c r="C72" i="45" s="1"/>
  <c r="C72" i="53"/>
  <c r="C64" i="45" s="1"/>
  <c r="C65" i="45"/>
  <c r="C50" i="53"/>
  <c r="C60" i="45" s="1"/>
  <c r="C61" i="45"/>
  <c r="C50" i="45"/>
  <c r="C20" i="53"/>
  <c r="C46" i="45" s="1"/>
  <c r="D50" i="53"/>
  <c r="D60" i="45" s="1"/>
  <c r="D20" i="53"/>
  <c r="D46" i="45" s="1"/>
  <c r="C45" i="45"/>
  <c r="D9" i="54"/>
  <c r="D75" i="45" s="1"/>
  <c r="D40" i="45"/>
  <c r="D39" i="45"/>
  <c r="D37" i="45"/>
  <c r="D36" i="45"/>
  <c r="D34" i="45"/>
  <c r="D30" i="45"/>
  <c r="D29" i="45"/>
  <c r="D27" i="45"/>
  <c r="C36" i="52"/>
  <c r="C36" i="45" s="1"/>
  <c r="D43" i="45"/>
  <c r="C59" i="52"/>
  <c r="D42" i="45"/>
  <c r="C56" i="52"/>
  <c r="C42" i="45" s="1"/>
  <c r="C51" i="52"/>
  <c r="C40" i="45" s="1"/>
  <c r="C48" i="52"/>
  <c r="C39" i="45" s="1"/>
  <c r="C41" i="52"/>
  <c r="C37" i="45" s="1"/>
  <c r="D35" i="45"/>
  <c r="C31" i="52"/>
  <c r="C35" i="45" s="1"/>
  <c r="C28" i="52"/>
  <c r="C34" i="45" s="1"/>
  <c r="C21" i="52"/>
  <c r="C30" i="45" s="1"/>
  <c r="C16" i="52"/>
  <c r="C29" i="45" s="1"/>
  <c r="D14" i="52"/>
  <c r="D28" i="45" s="1"/>
  <c r="C14" i="52"/>
  <c r="C28" i="45" s="1"/>
  <c r="C11" i="52"/>
  <c r="C27" i="45" s="1"/>
  <c r="C43" i="45" l="1"/>
  <c r="C55" i="52"/>
  <c r="C47" i="52" s="1"/>
  <c r="C38" i="45" s="1"/>
  <c r="C9" i="54"/>
  <c r="C75" i="45" s="1"/>
  <c r="C9" i="53"/>
  <c r="C44" i="45" s="1"/>
  <c r="D9" i="53"/>
  <c r="D44" i="45" s="1"/>
  <c r="D10" i="52"/>
  <c r="C10" i="52"/>
  <c r="C26" i="45" s="1"/>
  <c r="D24" i="45"/>
  <c r="D22" i="45"/>
  <c r="D20" i="45"/>
  <c r="D19" i="45"/>
  <c r="D18" i="45"/>
  <c r="D35" i="51"/>
  <c r="C35" i="51"/>
  <c r="C24" i="45" s="1"/>
  <c r="D10" i="51"/>
  <c r="D20" i="51"/>
  <c r="C29" i="51"/>
  <c r="C23" i="45" s="1"/>
  <c r="D21" i="51"/>
  <c r="C21" i="51"/>
  <c r="D16" i="51"/>
  <c r="C16" i="51"/>
  <c r="C20" i="45" s="1"/>
  <c r="D11" i="51"/>
  <c r="C11" i="51"/>
  <c r="C19" i="45" s="1"/>
  <c r="D16" i="45"/>
  <c r="D15" i="45"/>
  <c r="D14" i="45"/>
  <c r="D13" i="45"/>
  <c r="D12" i="45"/>
  <c r="D36" i="50"/>
  <c r="C36" i="50"/>
  <c r="C16" i="45" s="1"/>
  <c r="D32" i="50"/>
  <c r="C32" i="50"/>
  <c r="C15" i="45" s="1"/>
  <c r="D27" i="50"/>
  <c r="C27" i="50"/>
  <c r="C26" i="50" s="1"/>
  <c r="C13" i="45" s="1"/>
  <c r="D22" i="50"/>
  <c r="C22" i="50"/>
  <c r="C12" i="45" s="1"/>
  <c r="D11" i="45"/>
  <c r="C11" i="50"/>
  <c r="C10" i="50" s="1"/>
  <c r="C10" i="45" s="1"/>
  <c r="C41" i="45" l="1"/>
  <c r="D26" i="45"/>
  <c r="D47" i="52"/>
  <c r="D38" i="45" s="1"/>
  <c r="D41" i="45"/>
  <c r="C9" i="52"/>
  <c r="C25" i="45" s="1"/>
  <c r="C20" i="51"/>
  <c r="C21" i="45" s="1"/>
  <c r="D9" i="51"/>
  <c r="D17" i="45" s="1"/>
  <c r="D21" i="45"/>
  <c r="D23" i="45"/>
  <c r="C22" i="45"/>
  <c r="C10" i="51"/>
  <c r="C14" i="45"/>
  <c r="C11" i="45"/>
  <c r="D26" i="50"/>
  <c r="C9" i="50"/>
  <c r="C9" i="45" s="1"/>
  <c r="D10" i="45"/>
  <c r="D9" i="52" l="1"/>
  <c r="D25" i="45" s="1"/>
  <c r="C18" i="45"/>
  <c r="C9" i="51"/>
  <c r="C17" i="45" s="1"/>
  <c r="C94" i="45" s="1"/>
  <c r="C95" i="45" s="1"/>
  <c r="D9" i="50"/>
  <c r="D9" i="45" s="1"/>
  <c r="D94" i="45" l="1"/>
  <c r="D95" i="45" s="1"/>
</calcChain>
</file>

<file path=xl/sharedStrings.xml><?xml version="1.0" encoding="utf-8"?>
<sst xmlns="http://schemas.openxmlformats.org/spreadsheetml/2006/main" count="466" uniqueCount="319">
  <si>
    <t>OBSERVACIONES</t>
  </si>
  <si>
    <t>REQUISITOS DE LA NORMA</t>
  </si>
  <si>
    <t>PROCEDIMIENTO A05. REVISIÓN DEL SISTEMA DE GESTIÓN DE CALIDAD POR LA DIRECCIÓN</t>
  </si>
  <si>
    <t>DIAGNÓSTICO DEL SISTEMA DE GESTIÓN DE CALIDAD</t>
  </si>
  <si>
    <t>TOTAL CALIFICACIÓN S.G.C.</t>
  </si>
  <si>
    <t>APLICACIÓN DEL NUMERAL</t>
  </si>
  <si>
    <t>MEJORAS DEL PROCESO</t>
  </si>
  <si>
    <t>CONFORMIDAD CON LA NORMA NTC ISO 9001:20015  SISTEMA DE GESTIÓN DE CALIDAD</t>
  </si>
  <si>
    <t>Versión: 4</t>
  </si>
  <si>
    <t xml:space="preserve">Fecha: </t>
  </si>
  <si>
    <t>5.1 LIDERAZGO Y COMPROMISO</t>
  </si>
  <si>
    <t>5.1.2 Enfoque el Cliente</t>
  </si>
  <si>
    <t>5.2 POLÍTICA</t>
  </si>
  <si>
    <t>5. LIDERAZGO</t>
  </si>
  <si>
    <t>5.2.1 Establecimiento de la Política de la Calidad</t>
  </si>
  <si>
    <t>5.1.1 Generalidades</t>
  </si>
  <si>
    <t>5.2.2 Comunicación de la Pol´tica de la Calidad</t>
  </si>
  <si>
    <t>5.3 ROLES, RESPONSABILIDADES Y AUTORIDADES EN LA ORGANIZACIÓN</t>
  </si>
  <si>
    <t>6. PLANIFICACIÓN</t>
  </si>
  <si>
    <t>6.1 ACCIONES PARA ABORDAR RIEGOS Y OPORTUNIDADES</t>
  </si>
  <si>
    <t>6.1.1 Determinar los Riesgos y oportunidades</t>
  </si>
  <si>
    <t>6.1.2 Planificar</t>
  </si>
  <si>
    <t>6.2 OBJETIVOS DE LA CALIDAD Y PLANIFICACIÓN PARA LOGRARLOS</t>
  </si>
  <si>
    <t>6.2.1 Establecer los objetivos de la calidad</t>
  </si>
  <si>
    <t>6.2.2 Planificar para lograr los objetivos de la calidad</t>
  </si>
  <si>
    <t>6.3 PLANIFICACIÓN DE LOS CAMBIOS</t>
  </si>
  <si>
    <t>7. APOYO</t>
  </si>
  <si>
    <t>7.1 RECURSOS</t>
  </si>
  <si>
    <t>7.1.1 Generalidades</t>
  </si>
  <si>
    <t>7.1.2 Personas</t>
  </si>
  <si>
    <t>7.1.3 Infraestructura</t>
  </si>
  <si>
    <t>7.1.4 Ambiente para la operación de los procesos</t>
  </si>
  <si>
    <t>SI</t>
  </si>
  <si>
    <t>NO</t>
  </si>
  <si>
    <t>CUMPLIMIENTO %</t>
  </si>
  <si>
    <t>7.1.5 Recursos de seguimiento y medición</t>
  </si>
  <si>
    <t>7.1.5.1 Generalidades</t>
  </si>
  <si>
    <t>7.1.5.2 Trazabilidad de las mediciones</t>
  </si>
  <si>
    <t>7.1.6 Conocimientos de la organización</t>
  </si>
  <si>
    <t>7.2 COMPETENCIA</t>
  </si>
  <si>
    <t>7.3 TOMA DE CONCIENCIA</t>
  </si>
  <si>
    <t>7.4 COMUNICACIÓN</t>
  </si>
  <si>
    <t>7.5 INFORMACIÓN DOCUMENTADA</t>
  </si>
  <si>
    <t>7.5.1 Generalidades</t>
  </si>
  <si>
    <t>7.5.2 Creación y actualización</t>
  </si>
  <si>
    <t>7.5.3 Control de la información documentada</t>
  </si>
  <si>
    <t>7.5.3.1 Controlar la infromación documentada para asegurar</t>
  </si>
  <si>
    <t>7.5.3.2 Control de la información documentada</t>
  </si>
  <si>
    <t>8. OPERACIÓN</t>
  </si>
  <si>
    <t>8.1 PLANIFICACIÓN Y CONTROL OPERACIONAL</t>
  </si>
  <si>
    <t>8.2 REQUISITOS PARA LOS PRODUCTOS Y SERVICIOS</t>
  </si>
  <si>
    <t>8.2.1 Comunicación con el cliente</t>
  </si>
  <si>
    <t>8.2.2 Determinación de los requisitos para los productos y servicios</t>
  </si>
  <si>
    <t>8.2.3 Revisión de los requisitos para los productos y servicios</t>
  </si>
  <si>
    <t>8.2.3.1 Capacidad para cumplir con los requisitos</t>
  </si>
  <si>
    <t>8.2.3.2 Conservar la información documentada</t>
  </si>
  <si>
    <t>8.2.4 Cambios en los requisitos para los productos y servicios</t>
  </si>
  <si>
    <t>8.3 DISEÑO Y DESARROLLO DE LOS PRODUCTOS Y SERVICIOS</t>
  </si>
  <si>
    <t>8.3.1 Generalidades</t>
  </si>
  <si>
    <t>8.3.2 Planificación del diseño y desarrollo</t>
  </si>
  <si>
    <t>8.3.3 Entradas para el diseño y desarrollo</t>
  </si>
  <si>
    <t>8.3.4 Controles del diseño y desarrollo</t>
  </si>
  <si>
    <t>8.3.5 Salidas del diseño y desarrollo</t>
  </si>
  <si>
    <t>8.3.6 Cambios del diseño y desarrollo</t>
  </si>
  <si>
    <t>8.4 CONTROL DE LOS PROCESOS, PRODUCTOS Y SERVICIOS SUMINISTRADOS EXTERNAMENTE</t>
  </si>
  <si>
    <t>8.4.1 Generalidades</t>
  </si>
  <si>
    <t>8.4.2 Tipo y alcance del control</t>
  </si>
  <si>
    <t>8.4.3 Información para los proveedores externos</t>
  </si>
  <si>
    <t>8.5 PRODUCCIÓN Y PROVISIÓN DEL SERVICIO</t>
  </si>
  <si>
    <t>8.5.1 Control de la producción y de la prestación del servicio</t>
  </si>
  <si>
    <t>8.5.2 Identificación y trazabilidad</t>
  </si>
  <si>
    <t>8.5.3 Propiedad perteneciente a los clientes o proveedores externos</t>
  </si>
  <si>
    <t>8.5.4 Preservación</t>
  </si>
  <si>
    <t>8.5.5 Actividades posteriores a la entrega</t>
  </si>
  <si>
    <t>8.5.6 Control de los cambios</t>
  </si>
  <si>
    <t>8.6 LIBERACIÓN DE LOS PRODUCTOS Y SERVICIOS</t>
  </si>
  <si>
    <t>8.7 CONTROL DE LAS SALIDAS NO CONFORMES</t>
  </si>
  <si>
    <t>8.7.1 Identificar y controlar las salidas no conformes</t>
  </si>
  <si>
    <t>8.7.2 Conservar la información documentada</t>
  </si>
  <si>
    <t>9. EVALUACIÓN DEL DESEMPEÑO</t>
  </si>
  <si>
    <t>9.1 SEGUIMIENTO, MEDICIÓN, ANÁLISIS Y EVALUACIÓN</t>
  </si>
  <si>
    <t>9.1.1 Generalidades</t>
  </si>
  <si>
    <t>9.1.2 Satisfacción del cliente</t>
  </si>
  <si>
    <t>9.1.3 Análisis y Evaluación</t>
  </si>
  <si>
    <t>9.2 AUDITORIA INTERNA</t>
  </si>
  <si>
    <t>9.2.1 Realización de las auditorias internas</t>
  </si>
  <si>
    <t>9.2.2 Procedimiento de las auditorias internas</t>
  </si>
  <si>
    <t>9.3 REVISIÓN DE LA DIRECCIÓN</t>
  </si>
  <si>
    <t>9.3.1 Generalidades</t>
  </si>
  <si>
    <t>9.3.2 Entradas de la revisión por la dirección</t>
  </si>
  <si>
    <t>9.3.3 Salidas de la revisión por la dirección</t>
  </si>
  <si>
    <t>10. MEJORA</t>
  </si>
  <si>
    <t>10.1 GENERALIDADES</t>
  </si>
  <si>
    <t>10.2 NO CONFORMIDAD Y ACCIÓN CORRECTIVA</t>
  </si>
  <si>
    <t>10.2.1 Reacción ante la no conformidad</t>
  </si>
  <si>
    <t>10.2.2 Conservar la información documentada</t>
  </si>
  <si>
    <t>10.3 MEJORA</t>
  </si>
  <si>
    <t>a. Asume las responsabilidades y obligaciones de rendir cuenta con relación a la eficacia del SGC</t>
  </si>
  <si>
    <t xml:space="preserve">b. Se asegura que se establezca la política y los objetivos de la calidad para el SGC, asegurándose de su compatibilidad con su estrategia  </t>
  </si>
  <si>
    <t>c. Se asegura de integrar los requisitos del SGC en los procesos de la CDH</t>
  </si>
  <si>
    <t>d. Promueve el enfoque a procesos y el pensamiento basado en riesgos</t>
  </si>
  <si>
    <t>e. Asegura la disponibilidad de los recursos necesarios para el SGC</t>
  </si>
  <si>
    <t>f. Comunica la importancia de una gestión de la calidad eficaz y conforme con los requisitos del SGC</t>
  </si>
  <si>
    <t>g. Se asegura que el SGC logre los resultados planificados</t>
  </si>
  <si>
    <t>h. Se compromete, dirigiendo y apoyando a los servidores públicos para contribuir a la eficacia del SGC</t>
  </si>
  <si>
    <t>i. Promueve la mejora</t>
  </si>
  <si>
    <t>j. Apoya los otros roles de la dirección, demostrando liderazgo en la entidad</t>
  </si>
  <si>
    <t>a. Se determinaron, comprenden y cumplen los requistos del cliente, normativos e institucionales</t>
  </si>
  <si>
    <t>b. Se determinan y consideran los riesgos y oportunidades que pueden afectar la conformidad de los productos y servicios y la satisfacción del cliente</t>
  </si>
  <si>
    <t>c. Se mantiene el enfoque en el aumento de la satisfacción del cliente</t>
  </si>
  <si>
    <t>a. Es apropiada al propósito y contexto organizacional y apoya la dirección estratégica</t>
  </si>
  <si>
    <t xml:space="preserve">b. Es marco de referencia para el establecimiento de los objetivos de calidad </t>
  </si>
  <si>
    <t>c. Incluye los compromisos de cumplir con los requisitos aplicables</t>
  </si>
  <si>
    <t>d. Incluye compromiso de mejora continua en el SGC</t>
  </si>
  <si>
    <t>5.2.2 Comunicación de la Política de la Calidad</t>
  </si>
  <si>
    <t>a. Está disponible y se mantiene como información documentada</t>
  </si>
  <si>
    <t>b. Se comunica, se entiende y aplica dentro de la organización</t>
  </si>
  <si>
    <t>c. Está disponible para las partes interesadas pertinentes, según corresponda</t>
  </si>
  <si>
    <t>a. Se asignó la responsabilidad y autoridad para asegurarse que el SGC es conforme con los requisitos de la norma</t>
  </si>
  <si>
    <t>b. Se asignó la responsabilidad y autoridad para asegurarse que los procesos están generando y proporcionando las salidas previstas</t>
  </si>
  <si>
    <t>c. Se asignó la responsabilidad y autoridad para informar a la alta dirección sobre el desempeño del SGC y sobre las oportunidades de mejora</t>
  </si>
  <si>
    <t>d. Se asignó la responsabilidad y autoridad para asgurarse que se promueve el enfoque al cliente en toda la entidad</t>
  </si>
  <si>
    <t>e. Se asignó la responsabilidad y autoridad para asegurarse  de que la integridad del SGC se mantiene cuando se planifica e implementan cambios en él.</t>
  </si>
  <si>
    <t>SI (1)</t>
  </si>
  <si>
    <t>NO (2)</t>
  </si>
  <si>
    <t>a. Asegurar que el SGC logre sus resultados planificados</t>
  </si>
  <si>
    <t>b. Aumentar los efectos deseados</t>
  </si>
  <si>
    <t>c. Prevenir o reducir efectos no deseados</t>
  </si>
  <si>
    <t>d. Lograr la mejora</t>
  </si>
  <si>
    <t>a. Las acciones para abordar los riesgos y oportunidades</t>
  </si>
  <si>
    <t>b. La manera de integrar e implementar las acciones en sus procesos del SGC</t>
  </si>
  <si>
    <t>c. La manera de evaluar la eficacia de estas acciones</t>
  </si>
  <si>
    <t>a. Los objetivos de calidad son coherentes con la política de calidad</t>
  </si>
  <si>
    <t>b. Los objetivos de calidad son medibles</t>
  </si>
  <si>
    <t>c. Los objetivos de calidad tienen en cuenta los requisitos aplicables</t>
  </si>
  <si>
    <t>d. Los objetivos de calidad son pertinentes y conformes a los productos y servicios para el aumento de la satisfacción del cliente</t>
  </si>
  <si>
    <t>e. Los objetivos de calidad son objeto de seguimiento</t>
  </si>
  <si>
    <t>f. Los objetivos de calidad se comunican</t>
  </si>
  <si>
    <t>g. Los objetivos de calidad se actualizan según la necesidad</t>
  </si>
  <si>
    <t>6.2.2 Planificar cómo lograr los objetivos de la calidad</t>
  </si>
  <si>
    <t>a. Determinar qué se va a hacer</t>
  </si>
  <si>
    <t>b. Qué recursos se requieren</t>
  </si>
  <si>
    <t>c. Quién o quiénes serán los responsables</t>
  </si>
  <si>
    <t>d. Cuándo se finalizará</t>
  </si>
  <si>
    <t>e. Cómo se evaluarán los resultados</t>
  </si>
  <si>
    <t>a. La entidad consideró el propósito de los cambios y sus consecuencias potenciales</t>
  </si>
  <si>
    <t>b. La entidad consideró la integridad del SGC</t>
  </si>
  <si>
    <t>c. La entidad consideró la disponibilidad de recursos</t>
  </si>
  <si>
    <t>d. La entidad consideró la asignación o reasignación de responsabilidades o autoridades</t>
  </si>
  <si>
    <t>a. La entidad mantiene y porporciona los recursos necesarios para el establecimiento, implementación, mantenimiento y mejora continua del SGC considerando las capacidades y limitaciones de los recursos internos</t>
  </si>
  <si>
    <t>d. La entidad determina, proporciona y mantiene las TIC´s necesaria para la operación de sus procesos y lograr la conformidad de los productos y servicios</t>
  </si>
  <si>
    <t>c. La entidad determina, proporciona y mantiene los recursos de transporte necesarios para la operación de sus procesos y lograr la conformidad de los productos y servicios</t>
  </si>
  <si>
    <t>b. La entidad determina, proporciona y mantiene los equipos (hardware y software) necesarios para la operación de sus procesos y lograr la conformidad de los productos y servicios</t>
  </si>
  <si>
    <t>a. La entidad determina, proporciona y mantiene la infraestructura (edificio y servicios asociados) necesaria para la operación de sus procesos y lograr la conformidad de los productos y servicios</t>
  </si>
  <si>
    <t>La entidad determina y proporciona las personas necesarias para la implementación eficaz de su SGC y la operación y control de sus procesos</t>
  </si>
  <si>
    <t>a. La entidad determina, establece, proporciona y mantiene el ambiente social necesario para la operación de sus procesos y lograr la conformidad de sus productos y servicios</t>
  </si>
  <si>
    <t>b. La entidad determina, establece, proporciona y mantiene el ambiente psicológico necesario para la operación de sus procesos y lograr la conformidad de sus productos y servicios</t>
  </si>
  <si>
    <t>c. La entidad determina, establece, proporciona y mantiene el ambiente físico necesario para la operación de sus procesos y lograr la conformidad de sus productos y servicios</t>
  </si>
  <si>
    <t>a. La entidad ha determinado los conocimientos de fuentes  internas necesarios para la operación de cada uno de sus procesos y para lograr la conformidad de sus produictos y servicios</t>
  </si>
  <si>
    <t>b. La entidad ha determinado los conocimientos de fuentes  externas necesarios para la operación de cada uno de sus procesos y para lograr la conformidad de sus produictos y servicios</t>
  </si>
  <si>
    <t>a. La entidad determina la competencia necesaria de las personas que realizan bajo su control un trabajo que afecta el desempeño y eficacia del SGC</t>
  </si>
  <si>
    <t>b. La entidad se asegura de que estas personas sean competentes basándose en la educación, formación o experiencia apropiada</t>
  </si>
  <si>
    <t>c. La entidad toma acciones para adquirir la competencia necesaria y evaluar la eficacia de las acciones tomadas</t>
  </si>
  <si>
    <t>d. La entidad conserva la información documentada aporpiada como evidencia de la competencia</t>
  </si>
  <si>
    <t>a. La entidad se asegura que las personas que realizan el trabajo bajo su control tienen conciencia de la Política de calidad</t>
  </si>
  <si>
    <t>b. La entidad se asegura que las personas que realizan el trabajo bajo su control tienen conciencia de los objetivos de la calidad pertinentes</t>
  </si>
  <si>
    <t>c. La entidad se asegura que las personas que realizan el trabajo bajo su control tienen conciencia su contribución a la eficacia del SGC, incluidos los beneficios de una mejora del desempeño</t>
  </si>
  <si>
    <t>d. La entidad se asegura que las personas que realizan el trabajo bajo su control tienen conciencia de las implicaciones del incumplimiento de los requisitos del SGC</t>
  </si>
  <si>
    <t>a. La entidad determina las comunicaciones internas y externas pertinentes al SGC</t>
  </si>
  <si>
    <t>b. La entidad determina cuándo realizar las comunicaciones internas y externas pertinentes al SGC</t>
  </si>
  <si>
    <t>c. La entidad determina a quién va dirigidas las comunicaciones internas y externas pertinentes al SGC</t>
  </si>
  <si>
    <t>d. La entidad determina cómo realizar las comunicaciones internas y externas pertinentes al SGC</t>
  </si>
  <si>
    <t>e. La entidad determina quién debe realizar las comunicaciones internas y externas pertinentes al SGC</t>
  </si>
  <si>
    <t>a. El SGC incluye la información documentada requerida por la norma NTC ISO 9001:2015</t>
  </si>
  <si>
    <t>b. El SGC de la entidad incluye la información documentada que la entidad determina como necesaria para la eficacia del SGC</t>
  </si>
  <si>
    <t>b. La entidad se asegura que al crear y actualizar la información documentada sea apropiado el formato (idioma, versión del software, gráficos) y los medios de soporte</t>
  </si>
  <si>
    <t>a. La entidad se asegura que al crear y actualizar la información documentada sea apropiada su identificación y descripción (título, fecha, autor o número de referencia)</t>
  </si>
  <si>
    <t>c. La entidad se asegura que al crear y actualizar la información documentada sea apropiada la revisión y aprobación con respecto a la conveniencia y adecuación</t>
  </si>
  <si>
    <t>7.5.3.1 Controlar la infromación documentada para asegurar:</t>
  </si>
  <si>
    <t>a. Su disponibilidad sea idónea para su uso, dónde y cuándo se necesite</t>
  </si>
  <si>
    <t>b. Esté protegida adecuadamente (pérdida de la confidencialidad, uso inadecuado o pérdida de integridad)</t>
  </si>
  <si>
    <t>b. La entidad tiene en cuenta su almacenamiento y preseervación, incluida la preservación de la legibilidad</t>
  </si>
  <si>
    <t>c. El control de los cambios (control de versión)</t>
  </si>
  <si>
    <t>d. Conservación y disposición</t>
  </si>
  <si>
    <t>b. La entidad mantiene y porporciona los recursos necesarios para el establecimiento, implementación, mantenimiento y mejora continua del SGC considerando qué se necesita obtener de los proveedores externos</t>
  </si>
  <si>
    <t>a. La entidad planifica, implementa y controla los procesos necesarios para cumplir los requisitos para la provición de los productos y servicios, y para implementar las acciones  de la determinación de los requisitos para los productos y servicios</t>
  </si>
  <si>
    <t>b. La entidad planifica, implementa y controla los procesos necesarios para cumplir los requisitos para la provición de los productos y servicios, y para implementar las acciones  para el establecimiento de criterior de:</t>
  </si>
  <si>
    <t>1. Procesos</t>
  </si>
  <si>
    <t>2. Aceptación de los productos y servicios</t>
  </si>
  <si>
    <t>c. La entidad planifica, implementa y controla los procesos necesarios para cumplir los requisitos para la provición de los productos y servicios, y para implementar las acciones  de determinación de los recursos necesarios para lograr la conformidad con los requisitos de los productos y servicios</t>
  </si>
  <si>
    <t>d. La entidad planifica, implementa y controla los procesos necesarios para cumplir los requisitos para la provición de los productos y servicios, y para implementar las acciones  de la implementación del control de los procesos de acuerdo con los criterios</t>
  </si>
  <si>
    <t>1. Tener confianza en que los procesos se han llevado a cabo según lo planificado</t>
  </si>
  <si>
    <t>2. Demostrar la conformidad de los productos y servicios con sus requisitos</t>
  </si>
  <si>
    <t>a. En la comunicación con el cliente la entidad proporciona la información relativa a los productos y servicios</t>
  </si>
  <si>
    <t>b. En la comunicación con el cliente la entidad trata las consultas, los contratos o los pedidos incluyendo los cambios</t>
  </si>
  <si>
    <t>c. En la comunicación con el cliente la entidad obtiene retroalimentación de los clientes relativas a los productos y servicios incluyendo sus quejas</t>
  </si>
  <si>
    <t>d. En la comunicación con el cliente la entidad manipula o controla la propiedad del cliente</t>
  </si>
  <si>
    <t>e. En la comunicación con el cliente la entidad establece los requisitos específicos para las acciones de contingencia cuando sea pertinente</t>
  </si>
  <si>
    <t>a. Cuando se determinan los requisitos para los productos y servicios que ofrece la entidad, se asegura que éstos se definen incluyendo:</t>
  </si>
  <si>
    <t>2. Requisitos institucionales</t>
  </si>
  <si>
    <t>1. Requisitos legales y reglamentarios</t>
  </si>
  <si>
    <t>b. Cuando se determinan los requisitos para los productos y servicios que ofrece la entidad, ésta puede cumplir con lo que ofrece</t>
  </si>
  <si>
    <t>a. La entidad se asegura de cumplir los requisitos de los productos y servicios ofrecidos a los clientes. Para ello, realiza una revisión para comprobar que se cumplen los requisitos exigidos por el cliente, los de entrega y posteriores a la misma.</t>
  </si>
  <si>
    <t>c. La entidad se asegura de cumplir los requisitos de los productos y servicios ofrecidos a los clientes. Para ello, realiza una revisión para comprobar que se cumplen los requisitos exigidos por la entidad</t>
  </si>
  <si>
    <t>b. La entidad se asegura de cumplir los requisitos de los productos y servicios ofrecidos a los clientes. Para ello, realiza una revisión para comprobar que se cumplen los requisitos legales y reglamentarios</t>
  </si>
  <si>
    <t xml:space="preserve">c. La entidad se asegura de cumplir los requisitos de los productos y servicios ofrecidos a los clientes. Para ello, realiza una revisión para comprobar que se cumplen otros requisitos no exigidos necesarios </t>
  </si>
  <si>
    <t>d. La entidad se asegura de cumplir los requisitos de los productos y servicios ofrecidos a los clientes. Para ello, realiza una revisión para comprobar que se incluyen las diferencias existentes entre los requisitos del contrato y los expresados previamente</t>
  </si>
  <si>
    <t>a. La entidad conserva la información documentada sobre los resultados de la revisión</t>
  </si>
  <si>
    <t>b. La entidad conserva la información documentada sobre cualquier requisito nuevo para los productos y servicios</t>
  </si>
  <si>
    <t xml:space="preserve">a. La entidad determina los controles a aplicar a los procesos, productos y servicios suministrados externamente cuando estos están destinados a incorporarse a los productos y servicios de la entidad </t>
  </si>
  <si>
    <t>b. La entidad determina los controles a aplicar a los procesos, productos y servicios suministrados externamente cuando estos son proporcionados directamente a los clientes por proveedores externos en nombre de la entidad</t>
  </si>
  <si>
    <t>c. La entidad determina los controles a aplicar a los procesos, productos y servicios suministrados externamente cuando un proceso o una parte de éste es proporcionado por un proveedor externo como resultado de una decisión de la entidad</t>
  </si>
  <si>
    <t>a. La entidad se asegura que los procesos suministrados externamente permanecen dentro del control de su SGC</t>
  </si>
  <si>
    <t>b. La entidad define los controles que aplica a un proveedor externo y los que aplica a las salidas resultantes</t>
  </si>
  <si>
    <t>c. La entidad tiene en consideración:</t>
  </si>
  <si>
    <t>1. El impacto potencial de los porcesos, productos y servicios suministrados externamente en la capacidad de la entidad de cumplir regularmente los requisitos del cliente y legales</t>
  </si>
  <si>
    <t>2. La eficacia de los controles aplicados por el proveedor externo</t>
  </si>
  <si>
    <t>d. La entidad determina la verificación u otras actividades necesarias para asegurarse que los porcesos, productos y servicios suministrados externamente cumplen con los requisitos</t>
  </si>
  <si>
    <t>a. La entidad comunica a los proveedores externos los requisitos para los procesos, productos y servicios a proporcionar</t>
  </si>
  <si>
    <t>b. La entidad comunica a los proveedores externos los requisitos para la aprobación de:</t>
  </si>
  <si>
    <t>1. Los productos y servicios</t>
  </si>
  <si>
    <t>2. Los métodos, procesos y equipos</t>
  </si>
  <si>
    <t>3. La liberación de los prodcutos y servicios</t>
  </si>
  <si>
    <t>c. La entidad comunica a los proveedores externos la competencia, incluyendo cualquier calificación requerida para las personas</t>
  </si>
  <si>
    <t>d. La entidad comunica a los proveedores externos la interacción del proveedor externo con la entidad</t>
  </si>
  <si>
    <t>e. La entidad comunica a los proveedores externos el control y seguimiento del desempeño del proveedor a aplicar por parte de la entidad</t>
  </si>
  <si>
    <t>f. La entidad comunica a los proveedores externos las actividades de verificación o la validación que la entidad o su cliente lleva a cabo en las instalaciones del proveedor externo</t>
  </si>
  <si>
    <t>a. La entidad implementa la producción y la provisión del servicio bajo condiciones controladas que incluyen:</t>
  </si>
  <si>
    <t>1. Las características de los productos, los servicios o las actividades desempeñadas</t>
  </si>
  <si>
    <t>2. Los resultados a alcanzar</t>
  </si>
  <si>
    <t>b. La disponibilidad y el uso de los recursos de seguimiento y medición adecuados</t>
  </si>
  <si>
    <t>c. Implementa actividades de seguimiento y medición de las etapas apropiadas para verificar que se cumplen los criterios para el control de los productos o salidas y los criterios de aceptación para los productos y servicios</t>
  </si>
  <si>
    <t>d. El uso de la infraestructura y el entorno adecuado para la operación de los procesos</t>
  </si>
  <si>
    <t>e. La designación de personas competentes incluyendo cualquier calificación requerida</t>
  </si>
  <si>
    <t>f. La validación y revalidación periódica de la capacidad para alcanzar los resultados planificados de los procesos de producción y de prestación del servicio cuando las salidas no puedan verificarse mediante actividades de seguimiento o medición posteriores</t>
  </si>
  <si>
    <t>g. Implementación de acciones para prevenir errores humanos</t>
  </si>
  <si>
    <t>h. Implementación de actividades de liberación, entrega y posteriores a la entrega</t>
  </si>
  <si>
    <t xml:space="preserve">8.5.2 Identificación y trazabilidad: La entidad debe identificar las salidas y su estado(requisitos) para asegurar la conformidad de los productos (seguimiento y medición) </t>
  </si>
  <si>
    <t>8.5.3 Propiedad perteneciente a los clientes o proveedores externos: La entidad cuida la propiedad del los clientes o proveedores externos suministrada para su utilización o incorporación dentro de los productos y servicios, informando su deterioro o pérdida.</t>
  </si>
  <si>
    <t>8.5.4 Preservación: La entidad preserva las salidas durante la producción y prestación del servicio, para asegurarse de su conformidad con los requisitos</t>
  </si>
  <si>
    <t>a. La entidad al determinar el alcance de las actividades posteriores a la entrega, considera los requisitos legales y reglamentarios</t>
  </si>
  <si>
    <t>b. La entidad al determinar el alcance de las actividades posteriores a la entrega, considera las consecuencias potenciales no deseadas asociadas a sus productos y servicios</t>
  </si>
  <si>
    <t>c. La entidad al determinar el alcance de las actividades posteriores a la entrega, considera la naturaleza, el uso y la vida útil prevista de sus productos y servicios</t>
  </si>
  <si>
    <t>d. La entidad al determinar el alcance de las actividades posteriores a la entrega, considera los requisitos del cliente</t>
  </si>
  <si>
    <t>e. La entidad al determinar el alcance de las actividades posteriores a la entrega, considera la retroalimentación del cliente</t>
  </si>
  <si>
    <t>8.5.6 Control de los cambios: La entidad revisa y controla los cambios para la producción y prestación del servicio en la forma necesaria, conservando la infromación documentada</t>
  </si>
  <si>
    <t>a. La entidad conserva la información documentada sobre la liberación de los productos y servicios incluyendo evidencia de la conformidad con los criterios de aceptación</t>
  </si>
  <si>
    <t>b. La entidad conserva la información documentada sobre la liberación de los productos y servicios incluyendo la trazabilidad a las personas que autorizan la liberación</t>
  </si>
  <si>
    <t>a. La entidad se asegura que las salidas no conformes se identifican y controlan, tratándolas con corrección</t>
  </si>
  <si>
    <t>b. La entidad se asegura que las salidas no conformes se identifican y controlan, tratándolas con separación, contención, devolución o suspensión de provisión de productos y servicios</t>
  </si>
  <si>
    <t>c. La entidad se asegura que las salidas no conformes se identifican y controlan, tratándolas con información al cliente</t>
  </si>
  <si>
    <t>d. La entidad se asegura que las salidas no conformes se identifican y controlan, tratándolas con obtención de autorización para su aceptación bajo concesión</t>
  </si>
  <si>
    <t>a. La entidad conserva la información documentada que describa la no conformidad</t>
  </si>
  <si>
    <t>c. La entidad conserva la información documentada que describa todas las concesiones obtenidas</t>
  </si>
  <si>
    <t>d. La entidad conserva la información documentada que identifique la autoridad que decide la acción con respecto a la no conformidad</t>
  </si>
  <si>
    <t xml:space="preserve">8.2.4 Cambios en los requisitos para los productos y servicios: La entidad se asegura que cuando cambien los requisitos la información documentada es modificada oportunamente </t>
  </si>
  <si>
    <t>a. La entidad determina qué necesita seguimiento y medición</t>
  </si>
  <si>
    <t>b. La entidad determina los métodos de seguimiento, medición, análisis y evaluación para asegurar los resultados propuestos</t>
  </si>
  <si>
    <t>c. La entidad determina cuándo se deben llevar a cabo el seguimiento y medición</t>
  </si>
  <si>
    <t>d. La entidad determina cuándo se deben analizar y evaluar los resultados de seguimiento y medición</t>
  </si>
  <si>
    <t>9.1.2 Satisfacción del cliente: La entidad realiza seguimiento a las percepciones de los clientes del grado en que se cumplen sus necesidades y expectativas, determinando los métodos para la obtención de la información y su seguimiento</t>
  </si>
  <si>
    <t>b. Los resultados del análisis del seguimiento y la medición los utiliza la entidad para evaluar el grado de satisfacción del cliente</t>
  </si>
  <si>
    <t>a. Los resultados del análisis del seguimiento y la medición los utiliza la entidad para evaluar la conformidad de los productos y servicios</t>
  </si>
  <si>
    <t>c. Los resultados del análisis del seguimiento y la medición los utiliza la entidad para evaluar el desempeño y la eficacia del SGC</t>
  </si>
  <si>
    <t>d. Los resultados del análisis del seguimiento y la medición los utiliza la entidad para evaluar si lo planificado se ha implementado en forma eficaz</t>
  </si>
  <si>
    <t>e. Los resultados del análisis del seguimiento y la medición los utiliza la entidad para evaluar la eficacia de las acciones tomadas para abordar los riesgos y oportunidades</t>
  </si>
  <si>
    <t>f. Los resultados del análisis del seguimiento y la medición los utiliza la entidad para evaluar el desempeño de los proveedores externos</t>
  </si>
  <si>
    <t>g. Los resultados del análisis del seguimiento y la medición los utiliza la entidad para evaluar la necesidad de mejoras en el SGC</t>
  </si>
  <si>
    <t>a. La entidad realiza auditorias internas en intervalos planificados para proporcionar información si el SGC es conforme con:</t>
  </si>
  <si>
    <t>1. Los requisitos normativos y de la entidad para el SGC</t>
  </si>
  <si>
    <t>2. Los requisitos de la NTC ISO 9001:2015</t>
  </si>
  <si>
    <t>b. La entidad realiza auditorias internas en intervalos planificados para proporcionar información si el SGC se implementa y mantiene eficazmente</t>
  </si>
  <si>
    <t>a. La entidad planifica, establece, implementa y mantiene un programa de auditoría que incluya la frecuencia, método, responsabilidades, requisitos de planeación y elaboración de infromes de auditoria internas</t>
  </si>
  <si>
    <t>d. La entidad se asegura que los resultados de las auditorias se informan a los interesados</t>
  </si>
  <si>
    <t xml:space="preserve">c. La entidad selecciona los auditores para desarrollar las auditorias con objetividad e imparcialidad </t>
  </si>
  <si>
    <t>b. La entidad define los criterios de auditoria y el alcance de ella</t>
  </si>
  <si>
    <t>e. La entidad realiza las correcciones y toma las acciones corrrectivas adecuadas sin demoas injustificadas</t>
  </si>
  <si>
    <t>f. La entidad conserva información documentada de la implementación del programa de auditoria y los resultados de ellas</t>
  </si>
  <si>
    <t>9.3.1 Generalidades: La alta dirección revisa el SGC a intervalos planificados, asegurándose de su conveniencia, adecuación, eficacia y alineación continuas con parte estratégica de la entidad</t>
  </si>
  <si>
    <t>a. La revisión por la dirección se planifica y se lleva a cabo incluyendo el estado de las acciones de las revisiones anteriores</t>
  </si>
  <si>
    <t>b. La revisión por la dirección se planifica y se lleva a cabo incluyendo los cambios en las cuestiones externas e internas que sean pertinentes al SGC</t>
  </si>
  <si>
    <t>c. La revisión por la dirección se planifica y se lleva a cabo incluyendo la información sobre el desempeño y la eficacia del SGC incluyendo:</t>
  </si>
  <si>
    <t>1. La satisfacción del cliente y la retroalimerntación de las partes interesadas</t>
  </si>
  <si>
    <t>2. El grado en que se han logrado los objetivos de calidad</t>
  </si>
  <si>
    <t>3. El desempeño de los procesos y conformidad de los productos y servicios</t>
  </si>
  <si>
    <t>4. Las no conformidades y acciones correctivas</t>
  </si>
  <si>
    <t>5. Los resultados de seguimiento y medición</t>
  </si>
  <si>
    <t>6. Los resultados de auditoria</t>
  </si>
  <si>
    <t>7. El desempeño de los porveedores externos</t>
  </si>
  <si>
    <t>d. La revisión por la dirección se planifica y se lleva a cabo incluyendo la adecuación de los recursos</t>
  </si>
  <si>
    <t>e. La revisión por la dirección se planifica y se lleva a cabo incluyendo la eficacia de las acciones tomadas para abordar los riesgos y las oportunidades</t>
  </si>
  <si>
    <t>f. La revisión por la dirección se planifica y se lleva a cabo incluyendo las oportunidades de mejora</t>
  </si>
  <si>
    <t>c. Las salidas de la revisión por la dirección incluyen las decisiones y acciones relacionadas con las necesidades de recursos</t>
  </si>
  <si>
    <t>b. Las salidas de la revisión por la dirección incluyen las decisiones y acciones relacionadas con cualquier necesidad de cambio en el SGC</t>
  </si>
  <si>
    <t>a. Las salidas de la revisión por la dirección incluyen las decisiones y acciones relacionadas con las oportunidades de mejora</t>
  </si>
  <si>
    <t>a. La entidad determina y selecciona las oportunidades de mejora de los porductos y servicios e implementa las acciones necesarias para cumplir los requisitos del cliente y aumentar su satisfacción</t>
  </si>
  <si>
    <t>b. La entidad determina y selecciona las oportunidades de mejora para corregir, prevenir o reducir los efectos no deseados e implementa las acciones necesarias para cumplir los requisitos del cliente y aumentar su satisfacción</t>
  </si>
  <si>
    <t>c. La entidad determina y selecciona las oportunidades de mejora del desempeño y eficacia del SGC e implementa las acciones necesarias para cumplir los requisitos del cliente y aumentar su satisfacción</t>
  </si>
  <si>
    <t>a. Cuando ocurre una no conformidad incluidas las originadas por quejas, la entidad reacciona ante ella y:</t>
  </si>
  <si>
    <t>1. Toma acciones para controlarla y corregirla</t>
  </si>
  <si>
    <t>2. Hace frente a las consecuencias</t>
  </si>
  <si>
    <t>b. Cuando ocurre una no conformidad incluidas las originadas por quejas, la entidad evalúa la necesidad de acciones para eliminar sus causas con el fin que no vuelvan a ocurrir mediante:</t>
  </si>
  <si>
    <t>1. La revisión y el análisis de la no conformidad</t>
  </si>
  <si>
    <t>2. La determinación de sus causas</t>
  </si>
  <si>
    <t>3. Determinación si existen no conformidades similares o su potencial ocurrencia</t>
  </si>
  <si>
    <t xml:space="preserve">c. Cuando ocurre una no conformidad incluidas las originadas por quejas, la entidad evalúa la necesidad de implementar cualquier acción necesaria </t>
  </si>
  <si>
    <t>d. Cuando ocurre una no conformidad incluidas las originadas por quejas, la entidad revisa la eficacia la eficacia de cualquier acción correctiva tomada</t>
  </si>
  <si>
    <t>e. Cuando ocurre una no conformidad incluidas las originadas por quejas, la entidad si fuera necesario actualiza los riesgos y oportunidades determinados durante la planificación</t>
  </si>
  <si>
    <t>f. Cuando ocurre una no conformidad incluidas las originadas por quejas, la entidad si fuera necesario hace cambios al SGC</t>
  </si>
  <si>
    <t>a. La entidad conserva la información documentada como evidencia de la naturaleza de las no conformidades y cualquier acción tomada posteriormente</t>
  </si>
  <si>
    <t>b. La entidad conserva la información documentada como evidencia de los resultados de cualquier acción correctiva</t>
  </si>
  <si>
    <t xml:space="preserve">La entidad mejora contnuamente la conveniencia, adecuación y eficacia del SGC, considerando los resultados de los análisis y la evaluación, las salidas de la revisión por la dirección para determinar si hay necesidad de mejora </t>
  </si>
  <si>
    <t>Código: A05-F03</t>
  </si>
  <si>
    <r>
      <t xml:space="preserve">Código: </t>
    </r>
    <r>
      <rPr>
        <sz val="10"/>
        <rFont val="Arial"/>
        <family val="2"/>
      </rPr>
      <t>Ayuda</t>
    </r>
  </si>
  <si>
    <t xml:space="preserve">Versión: </t>
  </si>
  <si>
    <t>a. La entidad tiene en cuenta su distribución, acceso, recuperación y uso</t>
  </si>
  <si>
    <t>d. La entidad planifica, implementa y controla los procesos necesarios para cumplir los requisitos para la provición de los productos y servicios, y para implementar las acciones  de la determinación, el mantenimiento y la conservación de la información documentada en la extensión necesaria para:</t>
  </si>
  <si>
    <t>b. La entidad conserva la información documentada que describa las acciones tomadas</t>
  </si>
  <si>
    <t>Fecha: 28/12/2017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</si>
</sst>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/>
    </xf>
    <xf numFmtId="0" fontId="1" fillId="2" borderId="10" xfId="0" applyFont="1" applyFill="1" applyBorder="1"/>
    <xf numFmtId="0" fontId="1" fillId="0" borderId="1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/>
    <xf numFmtId="0" fontId="2" fillId="0" borderId="20" xfId="0" applyFont="1" applyBorder="1" applyAlignment="1">
      <alignment vertical="center" wrapText="1"/>
    </xf>
    <xf numFmtId="0" fontId="2" fillId="0" borderId="2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10" xfId="0" applyFont="1" applyFill="1" applyBorder="1"/>
    <xf numFmtId="0" fontId="1" fillId="5" borderId="8" xfId="0" applyFont="1" applyFill="1" applyBorder="1" applyAlignment="1">
      <alignment vertical="center" wrapText="1"/>
    </xf>
    <xf numFmtId="0" fontId="1" fillId="5" borderId="10" xfId="0" applyFont="1" applyFill="1" applyBorder="1"/>
    <xf numFmtId="0" fontId="2" fillId="0" borderId="10" xfId="0" applyFont="1" applyFill="1" applyBorder="1"/>
    <xf numFmtId="0" fontId="2" fillId="0" borderId="8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2" xfId="0" applyFont="1" applyFill="1" applyBorder="1"/>
    <xf numFmtId="0" fontId="2" fillId="0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2" fillId="5" borderId="7" xfId="0" applyFont="1" applyFill="1" applyBorder="1"/>
    <xf numFmtId="0" fontId="2" fillId="5" borderId="9" xfId="0" applyFont="1" applyFill="1" applyBorder="1" applyAlignment="1">
      <alignment horizontal="center"/>
    </xf>
    <xf numFmtId="0" fontId="2" fillId="6" borderId="23" xfId="0" applyFont="1" applyFill="1" applyBorder="1" applyAlignment="1">
      <alignment vertical="center" wrapText="1"/>
    </xf>
    <xf numFmtId="0" fontId="2" fillId="6" borderId="25" xfId="0" applyFont="1" applyFill="1" applyBorder="1"/>
    <xf numFmtId="0" fontId="2" fillId="6" borderId="8" xfId="0" applyFont="1" applyFill="1" applyBorder="1" applyAlignment="1">
      <alignment vertical="center" wrapText="1"/>
    </xf>
    <xf numFmtId="0" fontId="2" fillId="6" borderId="10" xfId="0" applyFont="1" applyFill="1" applyBorder="1"/>
    <xf numFmtId="0" fontId="2" fillId="0" borderId="23" xfId="0" applyFont="1" applyFill="1" applyBorder="1" applyAlignment="1">
      <alignment vertical="center" wrapText="1"/>
    </xf>
    <xf numFmtId="0" fontId="2" fillId="0" borderId="25" xfId="0" applyFont="1" applyFill="1" applyBorder="1"/>
    <xf numFmtId="0" fontId="1" fillId="5" borderId="23" xfId="0" applyFont="1" applyFill="1" applyBorder="1" applyAlignment="1">
      <alignment vertical="center" wrapText="1"/>
    </xf>
    <xf numFmtId="0" fontId="2" fillId="5" borderId="25" xfId="0" applyFont="1" applyFill="1" applyBorder="1"/>
    <xf numFmtId="0" fontId="6" fillId="2" borderId="23" xfId="0" applyFont="1" applyFill="1" applyBorder="1" applyAlignment="1">
      <alignment vertical="center" wrapText="1"/>
    </xf>
    <xf numFmtId="0" fontId="1" fillId="2" borderId="25" xfId="0" applyFont="1" applyFill="1" applyBorder="1"/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 wrapText="1"/>
    </xf>
    <xf numFmtId="0" fontId="2" fillId="2" borderId="22" xfId="0" applyFont="1" applyFill="1" applyBorder="1"/>
    <xf numFmtId="0" fontId="6" fillId="2" borderId="5" xfId="0" applyFont="1" applyFill="1" applyBorder="1" applyAlignment="1">
      <alignment vertical="center" wrapText="1"/>
    </xf>
    <xf numFmtId="0" fontId="1" fillId="2" borderId="7" xfId="0" applyFont="1" applyFill="1" applyBorder="1"/>
    <xf numFmtId="0" fontId="1" fillId="5" borderId="11" xfId="0" applyFont="1" applyFill="1" applyBorder="1" applyAlignment="1">
      <alignment vertical="center" wrapText="1"/>
    </xf>
    <xf numFmtId="0" fontId="2" fillId="5" borderId="13" xfId="0" applyFont="1" applyFill="1" applyBorder="1"/>
    <xf numFmtId="0" fontId="2" fillId="0" borderId="11" xfId="0" applyFont="1" applyBorder="1" applyAlignment="1">
      <alignment vertical="center" wrapText="1"/>
    </xf>
    <xf numFmtId="0" fontId="2" fillId="0" borderId="13" xfId="0" applyFont="1" applyBorder="1"/>
    <xf numFmtId="0" fontId="1" fillId="5" borderId="17" xfId="0" applyFont="1" applyFill="1" applyBorder="1" applyAlignment="1">
      <alignment vertical="center" wrapText="1"/>
    </xf>
    <xf numFmtId="0" fontId="2" fillId="5" borderId="19" xfId="0" applyFont="1" applyFill="1" applyBorder="1"/>
    <xf numFmtId="0" fontId="6" fillId="5" borderId="8" xfId="0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6" fillId="2" borderId="20" xfId="0" applyFont="1" applyFill="1" applyBorder="1" applyAlignment="1">
      <alignment horizontal="justify" vertical="center" wrapText="1"/>
    </xf>
    <xf numFmtId="0" fontId="2" fillId="0" borderId="19" xfId="0" applyFont="1" applyFill="1" applyBorder="1"/>
    <xf numFmtId="0" fontId="8" fillId="0" borderId="20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1" fillId="2" borderId="2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9" fontId="1" fillId="5" borderId="9" xfId="0" applyNumberFormat="1" applyFont="1" applyFill="1" applyBorder="1" applyAlignment="1">
      <alignment horizontal="center"/>
    </xf>
    <xf numFmtId="9" fontId="2" fillId="0" borderId="21" xfId="0" applyNumberFormat="1" applyFont="1" applyBorder="1" applyAlignment="1">
      <alignment horizontal="center" vertical="center"/>
    </xf>
    <xf numFmtId="9" fontId="1" fillId="5" borderId="9" xfId="0" applyNumberFormat="1" applyFont="1" applyFill="1" applyBorder="1" applyAlignment="1">
      <alignment horizontal="center" vertical="center"/>
    </xf>
    <xf numFmtId="9" fontId="1" fillId="2" borderId="24" xfId="0" applyNumberFormat="1" applyFont="1" applyFill="1" applyBorder="1" applyAlignment="1">
      <alignment horizontal="center"/>
    </xf>
    <xf numFmtId="9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1" fillId="2" borderId="24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9" fontId="1" fillId="2" borderId="6" xfId="1" applyFont="1" applyFill="1" applyBorder="1" applyAlignment="1">
      <alignment horizontal="center"/>
    </xf>
    <xf numFmtId="9" fontId="2" fillId="0" borderId="9" xfId="1" applyFont="1" applyBorder="1" applyAlignment="1">
      <alignment horizontal="center"/>
    </xf>
    <xf numFmtId="9" fontId="2" fillId="0" borderId="9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 vertical="center"/>
    </xf>
    <xf numFmtId="9" fontId="1" fillId="5" borderId="9" xfId="1" applyFont="1" applyFill="1" applyBorder="1" applyAlignment="1">
      <alignment horizontal="center" vertical="center"/>
    </xf>
    <xf numFmtId="9" fontId="1" fillId="5" borderId="21" xfId="1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/>
    <xf numFmtId="9" fontId="1" fillId="2" borderId="6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center" vertical="center"/>
    </xf>
    <xf numFmtId="9" fontId="1" fillId="5" borderId="1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20" xfId="0" applyFont="1" applyFill="1" applyBorder="1" applyAlignment="1">
      <alignment horizontal="justify" vertical="center" wrapText="1"/>
    </xf>
    <xf numFmtId="0" fontId="1" fillId="5" borderId="20" xfId="0" applyFont="1" applyFill="1" applyBorder="1" applyAlignment="1">
      <alignment horizontal="justify" vertical="center" wrapText="1"/>
    </xf>
    <xf numFmtId="0" fontId="2" fillId="6" borderId="8" xfId="0" applyFont="1" applyFill="1" applyBorder="1" applyAlignment="1">
      <alignment horizontal="justify" vertical="center" wrapText="1"/>
    </xf>
    <xf numFmtId="0" fontId="2" fillId="6" borderId="23" xfId="0" applyFont="1" applyFill="1" applyBorder="1" applyAlignment="1">
      <alignment horizontal="justify" vertical="center" wrapText="1"/>
    </xf>
    <xf numFmtId="0" fontId="1" fillId="5" borderId="8" xfId="0" applyFont="1" applyFill="1" applyBorder="1" applyAlignment="1">
      <alignment horizontal="justify" vertical="center" wrapText="1"/>
    </xf>
    <xf numFmtId="0" fontId="1" fillId="0" borderId="17" xfId="0" applyFont="1" applyFill="1" applyBorder="1" applyAlignment="1">
      <alignment vertical="center" wrapText="1"/>
    </xf>
    <xf numFmtId="9" fontId="2" fillId="5" borderId="9" xfId="1" applyFont="1" applyFill="1" applyBorder="1" applyAlignment="1">
      <alignment horizontal="center"/>
    </xf>
    <xf numFmtId="9" fontId="2" fillId="0" borderId="21" xfId="1" applyFont="1" applyFill="1" applyBorder="1" applyAlignment="1">
      <alignment horizontal="center"/>
    </xf>
    <xf numFmtId="9" fontId="2" fillId="5" borderId="24" xfId="1" applyFont="1" applyFill="1" applyBorder="1" applyAlignment="1">
      <alignment horizontal="center"/>
    </xf>
    <xf numFmtId="9" fontId="1" fillId="5" borderId="24" xfId="0" applyNumberFormat="1" applyFont="1" applyFill="1" applyBorder="1" applyAlignment="1">
      <alignment horizontal="center" vertical="center"/>
    </xf>
    <xf numFmtId="9" fontId="2" fillId="0" borderId="21" xfId="0" applyNumberFormat="1" applyFont="1" applyFill="1" applyBorder="1" applyAlignment="1">
      <alignment horizontal="center" vertical="center"/>
    </xf>
    <xf numFmtId="9" fontId="2" fillId="0" borderId="9" xfId="1" applyFont="1" applyFill="1" applyBorder="1" applyAlignment="1">
      <alignment horizontal="center" vertical="center"/>
    </xf>
    <xf numFmtId="9" fontId="2" fillId="5" borderId="9" xfId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2" fillId="0" borderId="24" xfId="1" applyFont="1" applyFill="1" applyBorder="1" applyAlignment="1">
      <alignment horizontal="center" vertical="center"/>
    </xf>
    <xf numFmtId="9" fontId="2" fillId="5" borderId="9" xfId="0" applyNumberFormat="1" applyFont="1" applyFill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9" fontId="2" fillId="5" borderId="6" xfId="1" applyFont="1" applyFill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9" fontId="2" fillId="0" borderId="24" xfId="0" applyNumberFormat="1" applyFont="1" applyFill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30" xfId="0" applyFont="1" applyBorder="1"/>
    <xf numFmtId="0" fontId="2" fillId="0" borderId="29" xfId="0" applyFont="1" applyBorder="1" applyAlignment="1">
      <alignment horizontal="center"/>
    </xf>
    <xf numFmtId="9" fontId="2" fillId="5" borderId="24" xfId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9" fontId="2" fillId="0" borderId="21" xfId="1" applyFont="1" applyBorder="1" applyAlignment="1">
      <alignment horizontal="center" vertical="center"/>
    </xf>
    <xf numFmtId="0" fontId="1" fillId="5" borderId="20" xfId="0" applyFont="1" applyFill="1" applyBorder="1" applyAlignment="1">
      <alignment vertical="center" wrapText="1"/>
    </xf>
    <xf numFmtId="0" fontId="2" fillId="5" borderId="22" xfId="0" applyFont="1" applyFill="1" applyBorder="1"/>
    <xf numFmtId="0" fontId="2" fillId="5" borderId="21" xfId="0" applyFont="1" applyFill="1" applyBorder="1" applyAlignment="1">
      <alignment horizontal="center"/>
    </xf>
    <xf numFmtId="9" fontId="2" fillId="5" borderId="6" xfId="1" applyFont="1" applyFill="1" applyBorder="1" applyAlignment="1">
      <alignment horizontal="center"/>
    </xf>
    <xf numFmtId="9" fontId="2" fillId="5" borderId="21" xfId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9" fontId="1" fillId="5" borderId="18" xfId="0" applyNumberFormat="1" applyFont="1" applyFill="1" applyBorder="1" applyAlignment="1">
      <alignment horizontal="center" vertical="center"/>
    </xf>
    <xf numFmtId="9" fontId="1" fillId="0" borderId="0" xfId="1" applyFont="1" applyBorder="1"/>
    <xf numFmtId="9" fontId="1" fillId="0" borderId="3" xfId="0" applyNumberFormat="1" applyFont="1" applyBorder="1" applyAlignment="1">
      <alignment vertical="center" wrapText="1"/>
    </xf>
    <xf numFmtId="0" fontId="2" fillId="0" borderId="1" xfId="0" applyFont="1" applyBorder="1"/>
    <xf numFmtId="0" fontId="4" fillId="0" borderId="0" xfId="0" applyFont="1" applyBorder="1"/>
    <xf numFmtId="0" fontId="2" fillId="0" borderId="23" xfId="0" applyFont="1" applyFill="1" applyBorder="1" applyAlignment="1">
      <alignment horizontal="justify" vertical="center" wrapText="1"/>
    </xf>
    <xf numFmtId="0" fontId="1" fillId="3" borderId="2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140804</xdr:rowOff>
    </xdr:from>
    <xdr:to>
      <xdr:col>1</xdr:col>
      <xdr:colOff>1774090</xdr:colOff>
      <xdr:row>2</xdr:row>
      <xdr:rowOff>248327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84E12-9E9C-464A-BD91-5E4AD552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306456"/>
          <a:ext cx="1774090" cy="554784"/>
        </a:xfrm>
        <a:prstGeom prst="rect">
          <a:avLst/>
        </a:prstGeom>
      </xdr:spPr>
    </xdr:pic>
    <xdr:clientData/>
  </xdr:twoCellAnchor>
  <xdr:twoCellAnchor editAs="oneCell">
    <xdr:from>
      <xdr:col>6</xdr:col>
      <xdr:colOff>265044</xdr:colOff>
      <xdr:row>1</xdr:row>
      <xdr:rowOff>256761</xdr:rowOff>
    </xdr:from>
    <xdr:to>
      <xdr:col>6</xdr:col>
      <xdr:colOff>1929396</xdr:colOff>
      <xdr:row>2</xdr:row>
      <xdr:rowOff>272836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AE17BF-3B28-4FA5-BB30-C135587A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066" y="422413"/>
          <a:ext cx="1664352" cy="46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BDE4F5-3D60-4F46-A1F5-DC2806F4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339588"/>
          <a:ext cx="1772478" cy="557987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23CBDA-AB4F-43A1-BB79-A507F004D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382647"/>
          <a:ext cx="1666266" cy="462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991B9-2145-4B42-A99E-35BBF214C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1" y="335861"/>
          <a:ext cx="1772478" cy="558401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CC1988-5E75-4848-8CFF-033ACA25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0328" y="378920"/>
          <a:ext cx="1666266" cy="462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966D58-93EF-4020-BA68-2AF14C06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1" y="335861"/>
          <a:ext cx="1772478" cy="558401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1D1368-AD09-4EF5-B681-BE0D2EF5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0328" y="378920"/>
          <a:ext cx="1666266" cy="4627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AB0226-33BA-459A-9D08-14382227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1" y="335861"/>
          <a:ext cx="1772478" cy="558401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1B11F0-CDB6-4ADC-ABCE-9C9419C6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0328" y="378920"/>
          <a:ext cx="1666266" cy="4627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DFCCD-7807-4022-B5F4-1FA240C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1" y="335861"/>
          <a:ext cx="1772478" cy="558401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7055B2-D935-4D25-AC77-0A9ABB97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0328" y="378920"/>
          <a:ext cx="1666266" cy="4627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173936</xdr:rowOff>
    </xdr:from>
    <xdr:to>
      <xdr:col>1</xdr:col>
      <xdr:colOff>1805609</xdr:colOff>
      <xdr:row>2</xdr:row>
      <xdr:rowOff>284662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143D56-4F81-46E3-973B-D8254FF2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1" y="335861"/>
          <a:ext cx="1772478" cy="558401"/>
        </a:xfrm>
        <a:prstGeom prst="rect">
          <a:avLst/>
        </a:prstGeom>
      </xdr:spPr>
    </xdr:pic>
    <xdr:clientData/>
  </xdr:twoCellAnchor>
  <xdr:twoCellAnchor editAs="oneCell">
    <xdr:from>
      <xdr:col>6</xdr:col>
      <xdr:colOff>248478</xdr:colOff>
      <xdr:row>1</xdr:row>
      <xdr:rowOff>216995</xdr:rowOff>
    </xdr:from>
    <xdr:to>
      <xdr:col>6</xdr:col>
      <xdr:colOff>1914744</xdr:colOff>
      <xdr:row>2</xdr:row>
      <xdr:rowOff>232101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D07042-628F-47B4-85B4-F5D72F4B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0328" y="378920"/>
          <a:ext cx="1666266" cy="46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95"/>
  <sheetViews>
    <sheetView tabSelected="1" zoomScale="115" zoomScaleNormal="115" zoomScaleSheetLayoutView="100" workbookViewId="0">
      <selection activeCell="G13" sqref="G13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312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8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318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36" t="s">
        <v>13</v>
      </c>
      <c r="C9" s="87">
        <f>+'NUMERAL 5'!C9</f>
        <v>0</v>
      </c>
      <c r="D9" s="87">
        <f>+'NUMERAL 5'!D9</f>
        <v>0</v>
      </c>
      <c r="E9" s="56"/>
      <c r="F9" s="56"/>
      <c r="G9" s="37"/>
      <c r="H9" s="1"/>
    </row>
    <row r="10" spans="2:14" x14ac:dyDescent="0.2">
      <c r="B10" s="23" t="s">
        <v>10</v>
      </c>
      <c r="C10" s="73">
        <f>+'NUMERAL 5'!C10</f>
        <v>0</v>
      </c>
      <c r="D10" s="73">
        <f>+'NUMERAL 5'!D10</f>
        <v>0</v>
      </c>
      <c r="E10" s="57"/>
      <c r="F10" s="57"/>
      <c r="G10" s="17"/>
      <c r="H10" s="1"/>
    </row>
    <row r="11" spans="2:14" x14ac:dyDescent="0.2">
      <c r="B11" s="7" t="s">
        <v>15</v>
      </c>
      <c r="C11" s="66">
        <f>+'NUMERAL 5'!C11</f>
        <v>0</v>
      </c>
      <c r="D11" s="66">
        <f>+'NUMERAL 5'!D11</f>
        <v>0</v>
      </c>
      <c r="E11" s="58"/>
      <c r="F11" s="58"/>
      <c r="G11" s="8"/>
      <c r="H11" s="1"/>
    </row>
    <row r="12" spans="2:14" x14ac:dyDescent="0.2">
      <c r="B12" s="7" t="s">
        <v>11</v>
      </c>
      <c r="C12" s="66">
        <f>+'NUMERAL 5'!C22</f>
        <v>0</v>
      </c>
      <c r="D12" s="66">
        <f>+'NUMERAL 5'!D22</f>
        <v>0</v>
      </c>
      <c r="E12" s="58"/>
      <c r="F12" s="58"/>
      <c r="G12" s="8"/>
      <c r="H12" s="1"/>
    </row>
    <row r="13" spans="2:14" x14ac:dyDescent="0.2">
      <c r="B13" s="23" t="s">
        <v>12</v>
      </c>
      <c r="C13" s="73">
        <f>+'NUMERAL 5'!C26</f>
        <v>0</v>
      </c>
      <c r="D13" s="73">
        <f>+'NUMERAL 5'!D26</f>
        <v>0</v>
      </c>
      <c r="E13" s="57"/>
      <c r="F13" s="57"/>
      <c r="G13" s="17"/>
      <c r="H13" s="1"/>
    </row>
    <row r="14" spans="2:14" x14ac:dyDescent="0.2">
      <c r="B14" s="9" t="s">
        <v>14</v>
      </c>
      <c r="C14" s="72">
        <f>+'NUMERAL 5'!C27</f>
        <v>0</v>
      </c>
      <c r="D14" s="72">
        <f>+'NUMERAL 5'!D27</f>
        <v>0</v>
      </c>
      <c r="E14" s="59"/>
      <c r="F14" s="59"/>
      <c r="G14" s="10"/>
      <c r="H14" s="1"/>
    </row>
    <row r="15" spans="2:14" x14ac:dyDescent="0.2">
      <c r="B15" s="7" t="s">
        <v>16</v>
      </c>
      <c r="C15" s="66">
        <f>+'NUMERAL 5'!C32</f>
        <v>0</v>
      </c>
      <c r="D15" s="66">
        <f>+'NUMERAL 5'!D32</f>
        <v>0</v>
      </c>
      <c r="E15" s="58"/>
      <c r="F15" s="58"/>
      <c r="G15" s="8"/>
      <c r="H15" s="1"/>
    </row>
    <row r="16" spans="2:14" ht="24.75" thickBot="1" x14ac:dyDescent="0.25">
      <c r="B16" s="40" t="s">
        <v>17</v>
      </c>
      <c r="C16" s="75">
        <f>+'NUMERAL 5'!C36</f>
        <v>0</v>
      </c>
      <c r="D16" s="75">
        <f>+'NUMERAL 5'!D36</f>
        <v>0</v>
      </c>
      <c r="E16" s="60"/>
      <c r="F16" s="60"/>
      <c r="G16" s="41"/>
      <c r="H16" s="1"/>
    </row>
    <row r="17" spans="2:8" x14ac:dyDescent="0.2">
      <c r="B17" s="42" t="s">
        <v>18</v>
      </c>
      <c r="C17" s="100">
        <f>+'NUMERAL 6'!C9</f>
        <v>0</v>
      </c>
      <c r="D17" s="100">
        <f>+'NUMERAL 6'!D9</f>
        <v>0</v>
      </c>
      <c r="E17" s="78"/>
      <c r="F17" s="78"/>
      <c r="G17" s="43"/>
      <c r="H17" s="1"/>
    </row>
    <row r="18" spans="2:8" ht="24" x14ac:dyDescent="0.2">
      <c r="B18" s="24" t="s">
        <v>19</v>
      </c>
      <c r="C18" s="101">
        <f>+'NUMERAL 6'!C10</f>
        <v>0</v>
      </c>
      <c r="D18" s="101">
        <f>+'NUMERAL 6'!D10</f>
        <v>0</v>
      </c>
      <c r="E18" s="79"/>
      <c r="F18" s="79"/>
      <c r="G18" s="3"/>
      <c r="H18" s="1"/>
    </row>
    <row r="19" spans="2:8" x14ac:dyDescent="0.2">
      <c r="B19" s="7" t="s">
        <v>20</v>
      </c>
      <c r="C19" s="66">
        <f>+'NUMERAL 6'!C11</f>
        <v>0</v>
      </c>
      <c r="D19" s="66">
        <f>+'NUMERAL 6'!D11</f>
        <v>0</v>
      </c>
      <c r="E19" s="58"/>
      <c r="F19" s="58"/>
      <c r="G19" s="8"/>
      <c r="H19" s="1"/>
    </row>
    <row r="20" spans="2:8" x14ac:dyDescent="0.2">
      <c r="B20" s="7" t="s">
        <v>21</v>
      </c>
      <c r="C20" s="66">
        <f>+'NUMERAL 6'!C16</f>
        <v>0</v>
      </c>
      <c r="D20" s="66">
        <f>+'NUMERAL 6'!D16</f>
        <v>0</v>
      </c>
      <c r="E20" s="58"/>
      <c r="F20" s="58"/>
      <c r="G20" s="8"/>
      <c r="H20" s="1"/>
    </row>
    <row r="21" spans="2:8" ht="24" x14ac:dyDescent="0.2">
      <c r="B21" s="23" t="s">
        <v>22</v>
      </c>
      <c r="C21" s="73">
        <f>+'NUMERAL 6'!C20</f>
        <v>0</v>
      </c>
      <c r="D21" s="73">
        <f>+'NUMERAL 6'!D20</f>
        <v>0</v>
      </c>
      <c r="E21" s="27"/>
      <c r="F21" s="27"/>
      <c r="G21" s="15"/>
      <c r="H21" s="1"/>
    </row>
    <row r="22" spans="2:8" x14ac:dyDescent="0.2">
      <c r="B22" s="19" t="s">
        <v>23</v>
      </c>
      <c r="C22" s="102">
        <f>+'NUMERAL 6'!C21</f>
        <v>0</v>
      </c>
      <c r="D22" s="102">
        <f>+'NUMERAL 6'!D21</f>
        <v>0</v>
      </c>
      <c r="E22" s="22"/>
      <c r="F22" s="22"/>
      <c r="G22" s="18"/>
      <c r="H22" s="1"/>
    </row>
    <row r="23" spans="2:8" x14ac:dyDescent="0.2">
      <c r="B23" s="19" t="s">
        <v>24</v>
      </c>
      <c r="C23" s="102">
        <f>+'NUMERAL 6'!C29</f>
        <v>0</v>
      </c>
      <c r="D23" s="102">
        <f>+'NUMERAL 6'!D29</f>
        <v>0</v>
      </c>
      <c r="E23" s="22"/>
      <c r="F23" s="22"/>
      <c r="G23" s="18"/>
      <c r="H23" s="1"/>
    </row>
    <row r="24" spans="2:8" ht="13.5" thickBot="1" x14ac:dyDescent="0.25">
      <c r="B24" s="44" t="s">
        <v>25</v>
      </c>
      <c r="C24" s="103">
        <f>+'NUMERAL 6'!C35</f>
        <v>0</v>
      </c>
      <c r="D24" s="103">
        <f>+'NUMERAL 6'!D35</f>
        <v>0</v>
      </c>
      <c r="E24" s="80"/>
      <c r="F24" s="80"/>
      <c r="G24" s="45"/>
      <c r="H24" s="1"/>
    </row>
    <row r="25" spans="2:8" x14ac:dyDescent="0.2">
      <c r="B25" s="34" t="s">
        <v>26</v>
      </c>
      <c r="C25" s="114">
        <f>+'NUMERAL 7'!C9</f>
        <v>0</v>
      </c>
      <c r="D25" s="114">
        <f>+'NUMERAL 7'!D9</f>
        <v>0.05</v>
      </c>
      <c r="E25" s="81"/>
      <c r="F25" s="81"/>
      <c r="G25" s="35"/>
      <c r="H25" s="1"/>
    </row>
    <row r="26" spans="2:8" x14ac:dyDescent="0.2">
      <c r="B26" s="16" t="s">
        <v>27</v>
      </c>
      <c r="C26" s="73">
        <f>+'NUMERAL 7'!C10</f>
        <v>0</v>
      </c>
      <c r="D26" s="73">
        <f>+'NUMERAL 7'!D10</f>
        <v>0</v>
      </c>
      <c r="E26" s="27"/>
      <c r="F26" s="27"/>
      <c r="G26" s="15"/>
      <c r="H26" s="1"/>
    </row>
    <row r="27" spans="2:8" x14ac:dyDescent="0.2">
      <c r="B27" s="19" t="s">
        <v>28</v>
      </c>
      <c r="C27" s="102">
        <f>+'NUMERAL 7'!C11</f>
        <v>0</v>
      </c>
      <c r="D27" s="102">
        <f>+'NUMERAL 7'!D11</f>
        <v>0</v>
      </c>
      <c r="E27" s="22"/>
      <c r="F27" s="22"/>
      <c r="G27" s="18"/>
      <c r="H27" s="1"/>
    </row>
    <row r="28" spans="2:8" x14ac:dyDescent="0.2">
      <c r="B28" s="19" t="s">
        <v>29</v>
      </c>
      <c r="C28" s="102">
        <f>+'NUMERAL 7'!C14</f>
        <v>0</v>
      </c>
      <c r="D28" s="102">
        <f>+'NUMERAL 7'!D14</f>
        <v>0</v>
      </c>
      <c r="E28" s="22"/>
      <c r="F28" s="22"/>
      <c r="G28" s="18"/>
      <c r="H28" s="1"/>
    </row>
    <row r="29" spans="2:8" x14ac:dyDescent="0.2">
      <c r="B29" s="19" t="s">
        <v>30</v>
      </c>
      <c r="C29" s="102">
        <f>+'NUMERAL 7'!C16</f>
        <v>0</v>
      </c>
      <c r="D29" s="102">
        <f>+'NUMERAL 7'!D16</f>
        <v>0</v>
      </c>
      <c r="E29" s="22"/>
      <c r="F29" s="22"/>
      <c r="G29" s="18"/>
      <c r="H29" s="1"/>
    </row>
    <row r="30" spans="2:8" x14ac:dyDescent="0.2">
      <c r="B30" s="19" t="s">
        <v>31</v>
      </c>
      <c r="C30" s="102">
        <f>+'NUMERAL 7'!C21</f>
        <v>0</v>
      </c>
      <c r="D30" s="102">
        <f>+'NUMERAL 7'!D21</f>
        <v>0</v>
      </c>
      <c r="E30" s="22"/>
      <c r="F30" s="22"/>
      <c r="G30" s="18"/>
      <c r="H30" s="1"/>
    </row>
    <row r="31" spans="2:8" x14ac:dyDescent="0.2">
      <c r="B31" s="30" t="s">
        <v>35</v>
      </c>
      <c r="C31" s="88"/>
      <c r="D31" s="88"/>
      <c r="E31" s="82"/>
      <c r="F31" s="82"/>
      <c r="G31" s="31"/>
      <c r="H31" s="1"/>
    </row>
    <row r="32" spans="2:8" x14ac:dyDescent="0.2">
      <c r="B32" s="28" t="s">
        <v>36</v>
      </c>
      <c r="C32" s="89"/>
      <c r="D32" s="89"/>
      <c r="E32" s="83"/>
      <c r="F32" s="83"/>
      <c r="G32" s="29"/>
      <c r="H32" s="1"/>
    </row>
    <row r="33" spans="2:9" x14ac:dyDescent="0.2">
      <c r="B33" s="30" t="s">
        <v>37</v>
      </c>
      <c r="C33" s="88"/>
      <c r="D33" s="88"/>
      <c r="E33" s="82"/>
      <c r="F33" s="82"/>
      <c r="G33" s="31"/>
      <c r="H33" s="1"/>
    </row>
    <row r="34" spans="2:9" x14ac:dyDescent="0.2">
      <c r="B34" s="19" t="s">
        <v>38</v>
      </c>
      <c r="C34" s="102">
        <f>+'NUMERAL 7'!C28</f>
        <v>0</v>
      </c>
      <c r="D34" s="102">
        <f>+'NUMERAL 7'!D28</f>
        <v>0</v>
      </c>
      <c r="E34" s="22"/>
      <c r="F34" s="22"/>
      <c r="G34" s="18"/>
      <c r="H34" s="1"/>
    </row>
    <row r="35" spans="2:9" x14ac:dyDescent="0.2">
      <c r="B35" s="16" t="s">
        <v>39</v>
      </c>
      <c r="C35" s="73">
        <f>+'NUMERAL 7'!C31</f>
        <v>0</v>
      </c>
      <c r="D35" s="73">
        <f>+'NUMERAL 7'!D31</f>
        <v>0.25</v>
      </c>
      <c r="E35" s="27"/>
      <c r="F35" s="27"/>
      <c r="G35" s="15"/>
      <c r="H35" s="1"/>
    </row>
    <row r="36" spans="2:9" x14ac:dyDescent="0.2">
      <c r="B36" s="16" t="s">
        <v>40</v>
      </c>
      <c r="C36" s="73">
        <f>+'NUMERAL 7'!C36</f>
        <v>0</v>
      </c>
      <c r="D36" s="73">
        <f>+'NUMERAL 7'!D36</f>
        <v>0</v>
      </c>
      <c r="E36" s="27"/>
      <c r="F36" s="27"/>
      <c r="G36" s="15"/>
      <c r="H36" s="1"/>
    </row>
    <row r="37" spans="2:9" x14ac:dyDescent="0.2">
      <c r="B37" s="16" t="s">
        <v>41</v>
      </c>
      <c r="C37" s="73">
        <f>+'NUMERAL 7'!C41</f>
        <v>0</v>
      </c>
      <c r="D37" s="73">
        <f>+'NUMERAL 7'!D41</f>
        <v>0</v>
      </c>
      <c r="E37" s="27"/>
      <c r="F37" s="27"/>
      <c r="G37" s="15"/>
      <c r="H37" s="1"/>
    </row>
    <row r="38" spans="2:9" ht="15" customHeight="1" x14ac:dyDescent="0.2">
      <c r="B38" s="16" t="s">
        <v>42</v>
      </c>
      <c r="C38" s="73">
        <f>+'NUMERAL 7'!C47</f>
        <v>0</v>
      </c>
      <c r="D38" s="73">
        <f>+'NUMERAL 7'!D47</f>
        <v>0</v>
      </c>
      <c r="E38" s="27"/>
      <c r="F38" s="27"/>
      <c r="G38" s="15"/>
      <c r="H38" s="1"/>
    </row>
    <row r="39" spans="2:9" x14ac:dyDescent="0.2">
      <c r="B39" s="19" t="s">
        <v>43</v>
      </c>
      <c r="C39" s="102">
        <f>+'NUMERAL 7'!C48</f>
        <v>0</v>
      </c>
      <c r="D39" s="102">
        <f>+'NUMERAL 7'!D48</f>
        <v>0</v>
      </c>
      <c r="E39" s="22"/>
      <c r="F39" s="22"/>
      <c r="G39" s="18"/>
      <c r="H39" s="1"/>
      <c r="I39" s="1"/>
    </row>
    <row r="40" spans="2:9" x14ac:dyDescent="0.2">
      <c r="B40" s="19" t="s">
        <v>44</v>
      </c>
      <c r="C40" s="102">
        <f>+'NUMERAL 7'!C51</f>
        <v>0</v>
      </c>
      <c r="D40" s="102">
        <f>+'NUMERAL 7'!D51</f>
        <v>0</v>
      </c>
      <c r="E40" s="22"/>
      <c r="F40" s="22"/>
      <c r="G40" s="18"/>
      <c r="H40" s="1"/>
      <c r="I40" s="1"/>
    </row>
    <row r="41" spans="2:9" x14ac:dyDescent="0.2">
      <c r="B41" s="19" t="s">
        <v>45</v>
      </c>
      <c r="C41" s="102">
        <f>+'NUMERAL 7'!C55</f>
        <v>0</v>
      </c>
      <c r="D41" s="102">
        <f>+'NUMERAL 7'!D55</f>
        <v>0</v>
      </c>
      <c r="E41" s="22"/>
      <c r="F41" s="22"/>
      <c r="G41" s="18"/>
      <c r="H41" s="1"/>
      <c r="I41" s="1"/>
    </row>
    <row r="42" spans="2:9" ht="25.5" x14ac:dyDescent="0.2">
      <c r="B42" s="19" t="s">
        <v>46</v>
      </c>
      <c r="C42" s="102">
        <f>+'NUMERAL 7'!C56</f>
        <v>0</v>
      </c>
      <c r="D42" s="102">
        <f>+'NUMERAL 7'!D56</f>
        <v>0</v>
      </c>
      <c r="E42" s="22"/>
      <c r="F42" s="22"/>
      <c r="G42" s="18"/>
      <c r="H42" s="1"/>
      <c r="I42" s="1"/>
    </row>
    <row r="43" spans="2:9" ht="13.5" thickBot="1" x14ac:dyDescent="0.25">
      <c r="B43" s="20" t="s">
        <v>47</v>
      </c>
      <c r="C43" s="115">
        <f>+'NUMERAL 7'!C59</f>
        <v>0</v>
      </c>
      <c r="D43" s="115">
        <f>+'NUMERAL 7'!D59</f>
        <v>0</v>
      </c>
      <c r="E43" s="61"/>
      <c r="F43" s="61"/>
      <c r="G43" s="21"/>
      <c r="H43" s="1"/>
      <c r="I43" s="1"/>
    </row>
    <row r="44" spans="2:9" x14ac:dyDescent="0.2">
      <c r="B44" s="25" t="s">
        <v>48</v>
      </c>
      <c r="C44" s="123">
        <f>+'NUMERAL 8'!C9</f>
        <v>0</v>
      </c>
      <c r="D44" s="123">
        <f>+'NUMERAL 8'!D9</f>
        <v>0</v>
      </c>
      <c r="E44" s="84"/>
      <c r="F44" s="84"/>
      <c r="G44" s="26"/>
      <c r="H44" s="1"/>
      <c r="I44" s="1"/>
    </row>
    <row r="45" spans="2:9" x14ac:dyDescent="0.2">
      <c r="B45" s="16" t="s">
        <v>49</v>
      </c>
      <c r="C45" s="73">
        <f>+'NUMERAL 8'!C10</f>
        <v>0</v>
      </c>
      <c r="D45" s="73">
        <f>+'NUMERAL 8'!D10</f>
        <v>0</v>
      </c>
      <c r="E45" s="27"/>
      <c r="F45" s="27"/>
      <c r="G45" s="15"/>
      <c r="H45" s="1"/>
      <c r="I45" s="1"/>
    </row>
    <row r="46" spans="2:9" ht="25.5" x14ac:dyDescent="0.2">
      <c r="B46" s="16" t="s">
        <v>50</v>
      </c>
      <c r="C46" s="73">
        <f>+'NUMERAL 8'!C20</f>
        <v>0</v>
      </c>
      <c r="D46" s="73">
        <f>+'NUMERAL 8'!D20</f>
        <v>0</v>
      </c>
      <c r="E46" s="27"/>
      <c r="F46" s="27"/>
      <c r="G46" s="15"/>
      <c r="H46" s="1"/>
      <c r="I46" s="1"/>
    </row>
    <row r="47" spans="2:9" x14ac:dyDescent="0.2">
      <c r="B47" s="19" t="s">
        <v>51</v>
      </c>
      <c r="C47" s="102">
        <f>+'NUMERAL 8'!C21</f>
        <v>0</v>
      </c>
      <c r="D47" s="102">
        <f>+'NUMERAL 8'!D21</f>
        <v>0</v>
      </c>
      <c r="E47" s="22"/>
      <c r="F47" s="22"/>
      <c r="G47" s="18"/>
      <c r="H47" s="1"/>
    </row>
    <row r="48" spans="2:9" ht="25.5" x14ac:dyDescent="0.2">
      <c r="B48" s="19" t="s">
        <v>52</v>
      </c>
      <c r="C48" s="102">
        <f>+'NUMERAL 8'!C27</f>
        <v>0</v>
      </c>
      <c r="D48" s="102">
        <f>+'NUMERAL 8'!D27</f>
        <v>0</v>
      </c>
      <c r="E48" s="22"/>
      <c r="F48" s="22"/>
      <c r="G48" s="18"/>
      <c r="H48" s="1"/>
    </row>
    <row r="49" spans="2:8" ht="25.5" x14ac:dyDescent="0.2">
      <c r="B49" s="19" t="s">
        <v>53</v>
      </c>
      <c r="C49" s="102">
        <f>+'NUMERAL 8'!C32</f>
        <v>0</v>
      </c>
      <c r="D49" s="102">
        <f>+'NUMERAL 8'!D32</f>
        <v>0</v>
      </c>
      <c r="E49" s="22"/>
      <c r="F49" s="22"/>
      <c r="G49" s="18"/>
      <c r="H49" s="1"/>
    </row>
    <row r="50" spans="2:8" x14ac:dyDescent="0.2">
      <c r="B50" s="32" t="s">
        <v>54</v>
      </c>
      <c r="C50" s="124">
        <f>+'NUMERAL 8'!C33</f>
        <v>0</v>
      </c>
      <c r="D50" s="124">
        <f>+'NUMERAL 8'!D33</f>
        <v>0</v>
      </c>
      <c r="E50" s="85"/>
      <c r="F50" s="85"/>
      <c r="G50" s="33"/>
      <c r="H50" s="1"/>
    </row>
    <row r="51" spans="2:8" x14ac:dyDescent="0.2">
      <c r="B51" s="19" t="s">
        <v>55</v>
      </c>
      <c r="C51" s="102">
        <f>+'NUMERAL 8'!C39</f>
        <v>0</v>
      </c>
      <c r="D51" s="102">
        <f>+'NUMERAL 8'!D39</f>
        <v>0</v>
      </c>
      <c r="E51" s="22"/>
      <c r="F51" s="22"/>
      <c r="G51" s="18"/>
      <c r="H51" s="1"/>
    </row>
    <row r="52" spans="2:8" ht="25.5" x14ac:dyDescent="0.2">
      <c r="B52" s="19" t="s">
        <v>56</v>
      </c>
      <c r="C52" s="102">
        <f>+'NUMERAL 8'!C42</f>
        <v>0</v>
      </c>
      <c r="D52" s="102">
        <f>+'NUMERAL 8'!D42</f>
        <v>0</v>
      </c>
      <c r="E52" s="22"/>
      <c r="F52" s="22"/>
      <c r="G52" s="18"/>
      <c r="H52" s="1"/>
    </row>
    <row r="53" spans="2:8" ht="25.5" x14ac:dyDescent="0.2">
      <c r="B53" s="30" t="s">
        <v>57</v>
      </c>
      <c r="C53" s="88"/>
      <c r="D53" s="88"/>
      <c r="E53" s="82"/>
      <c r="F53" s="82"/>
      <c r="G53" s="31"/>
      <c r="H53" s="1"/>
    </row>
    <row r="54" spans="2:8" x14ac:dyDescent="0.2">
      <c r="B54" s="30" t="s">
        <v>58</v>
      </c>
      <c r="C54" s="88"/>
      <c r="D54" s="88"/>
      <c r="E54" s="82"/>
      <c r="F54" s="82"/>
      <c r="G54" s="31"/>
      <c r="H54" s="1"/>
    </row>
    <row r="55" spans="2:8" x14ac:dyDescent="0.2">
      <c r="B55" s="30" t="s">
        <v>59</v>
      </c>
      <c r="C55" s="88"/>
      <c r="D55" s="88"/>
      <c r="E55" s="82"/>
      <c r="F55" s="82"/>
      <c r="G55" s="31"/>
      <c r="H55" s="1"/>
    </row>
    <row r="56" spans="2:8" x14ac:dyDescent="0.2">
      <c r="B56" s="30" t="s">
        <v>60</v>
      </c>
      <c r="C56" s="88"/>
      <c r="D56" s="88"/>
      <c r="E56" s="82"/>
      <c r="F56" s="82"/>
      <c r="G56" s="31"/>
      <c r="H56" s="1"/>
    </row>
    <row r="57" spans="2:8" x14ac:dyDescent="0.2">
      <c r="B57" s="30" t="s">
        <v>61</v>
      </c>
      <c r="C57" s="88"/>
      <c r="D57" s="88"/>
      <c r="E57" s="82"/>
      <c r="F57" s="82"/>
      <c r="G57" s="31"/>
      <c r="H57" s="1"/>
    </row>
    <row r="58" spans="2:8" x14ac:dyDescent="0.2">
      <c r="B58" s="30" t="s">
        <v>62</v>
      </c>
      <c r="C58" s="88"/>
      <c r="D58" s="88"/>
      <c r="E58" s="82"/>
      <c r="F58" s="82"/>
      <c r="G58" s="31"/>
      <c r="H58" s="1"/>
    </row>
    <row r="59" spans="2:8" x14ac:dyDescent="0.2">
      <c r="B59" s="30" t="s">
        <v>63</v>
      </c>
      <c r="C59" s="88"/>
      <c r="D59" s="88"/>
      <c r="E59" s="82"/>
      <c r="F59" s="82"/>
      <c r="G59" s="31"/>
      <c r="H59" s="1"/>
    </row>
    <row r="60" spans="2:8" ht="25.5" x14ac:dyDescent="0.2">
      <c r="B60" s="16" t="s">
        <v>64</v>
      </c>
      <c r="C60" s="73">
        <f>+'NUMERAL 8'!C50</f>
        <v>0</v>
      </c>
      <c r="D60" s="73">
        <f>+'NUMERAL 8'!D50</f>
        <v>0</v>
      </c>
      <c r="E60" s="27"/>
      <c r="F60" s="27"/>
      <c r="G60" s="15"/>
      <c r="H60" s="1"/>
    </row>
    <row r="61" spans="2:8" x14ac:dyDescent="0.2">
      <c r="B61" s="7" t="s">
        <v>65</v>
      </c>
      <c r="C61" s="66">
        <f>+'NUMERAL 8'!C51</f>
        <v>0</v>
      </c>
      <c r="D61" s="66">
        <f>+'NUMERAL 8'!D51</f>
        <v>0</v>
      </c>
      <c r="E61" s="58"/>
      <c r="F61" s="58"/>
      <c r="G61" s="8"/>
      <c r="H61" s="1"/>
    </row>
    <row r="62" spans="2:8" x14ac:dyDescent="0.2">
      <c r="B62" s="7" t="s">
        <v>66</v>
      </c>
      <c r="C62" s="66">
        <f>+'NUMERAL 8'!C55</f>
        <v>0</v>
      </c>
      <c r="D62" s="66">
        <f>+'NUMERAL 8'!D55</f>
        <v>0</v>
      </c>
      <c r="E62" s="58"/>
      <c r="F62" s="58"/>
      <c r="G62" s="8"/>
      <c r="H62" s="1"/>
    </row>
    <row r="63" spans="2:8" x14ac:dyDescent="0.2">
      <c r="B63" s="7" t="s">
        <v>67</v>
      </c>
      <c r="C63" s="66">
        <f>+'NUMERAL 8'!C62</f>
        <v>0</v>
      </c>
      <c r="D63" s="66">
        <f>+'NUMERAL 8'!D62</f>
        <v>0</v>
      </c>
      <c r="E63" s="58"/>
      <c r="F63" s="58"/>
      <c r="G63" s="8"/>
      <c r="H63" s="1"/>
    </row>
    <row r="64" spans="2:8" x14ac:dyDescent="0.2">
      <c r="B64" s="16" t="s">
        <v>68</v>
      </c>
      <c r="C64" s="73">
        <f>+'NUMERAL 8'!C72</f>
        <v>0</v>
      </c>
      <c r="D64" s="73">
        <f>+'NUMERAL 8'!D72</f>
        <v>0</v>
      </c>
      <c r="E64" s="27"/>
      <c r="F64" s="27"/>
      <c r="G64" s="15"/>
      <c r="H64" s="1"/>
    </row>
    <row r="65" spans="2:8" ht="25.5" x14ac:dyDescent="0.2">
      <c r="B65" s="7" t="s">
        <v>69</v>
      </c>
      <c r="C65" s="66">
        <f>+'NUMERAL 8'!C73</f>
        <v>0</v>
      </c>
      <c r="D65" s="66">
        <f>+'NUMERAL 8'!D73</f>
        <v>0</v>
      </c>
      <c r="E65" s="58"/>
      <c r="F65" s="58"/>
      <c r="G65" s="8"/>
      <c r="H65" s="1"/>
    </row>
    <row r="66" spans="2:8" x14ac:dyDescent="0.2">
      <c r="B66" s="7" t="s">
        <v>70</v>
      </c>
      <c r="C66" s="66">
        <f>+'NUMERAL 8'!C84</f>
        <v>0</v>
      </c>
      <c r="D66" s="66">
        <f>+'NUMERAL 8'!D84</f>
        <v>0</v>
      </c>
      <c r="E66" s="58"/>
      <c r="F66" s="58"/>
      <c r="G66" s="8"/>
      <c r="H66" s="1"/>
    </row>
    <row r="67" spans="2:8" ht="25.5" x14ac:dyDescent="0.2">
      <c r="B67" s="7" t="s">
        <v>71</v>
      </c>
      <c r="C67" s="66">
        <f>+'NUMERAL 8'!C85</f>
        <v>0</v>
      </c>
      <c r="D67" s="66">
        <f>+'NUMERAL 8'!D85</f>
        <v>0</v>
      </c>
      <c r="E67" s="58"/>
      <c r="F67" s="58"/>
      <c r="G67" s="8"/>
      <c r="H67" s="1"/>
    </row>
    <row r="68" spans="2:8" x14ac:dyDescent="0.2">
      <c r="B68" s="7" t="s">
        <v>72</v>
      </c>
      <c r="C68" s="66">
        <f>+'NUMERAL 8'!C86</f>
        <v>0</v>
      </c>
      <c r="D68" s="66">
        <f>+'NUMERAL 8'!D86</f>
        <v>0</v>
      </c>
      <c r="E68" s="58"/>
      <c r="F68" s="58"/>
      <c r="G68" s="8"/>
      <c r="H68" s="1"/>
    </row>
    <row r="69" spans="2:8" x14ac:dyDescent="0.2">
      <c r="B69" s="7" t="s">
        <v>73</v>
      </c>
      <c r="C69" s="66">
        <f>+'NUMERAL 8'!C87</f>
        <v>0</v>
      </c>
      <c r="D69" s="66">
        <f>+'NUMERAL 8'!D87</f>
        <v>0</v>
      </c>
      <c r="E69" s="58"/>
      <c r="F69" s="58"/>
      <c r="G69" s="8"/>
      <c r="H69" s="1"/>
    </row>
    <row r="70" spans="2:8" x14ac:dyDescent="0.2">
      <c r="B70" s="7" t="s">
        <v>74</v>
      </c>
      <c r="C70" s="66">
        <f>+'NUMERAL 8'!C93</f>
        <v>0</v>
      </c>
      <c r="D70" s="66">
        <f>+'NUMERAL 8'!D93</f>
        <v>0</v>
      </c>
      <c r="E70" s="58"/>
      <c r="F70" s="58"/>
      <c r="G70" s="8"/>
      <c r="H70" s="1"/>
    </row>
    <row r="71" spans="2:8" ht="18.75" customHeight="1" x14ac:dyDescent="0.2">
      <c r="B71" s="16" t="s">
        <v>75</v>
      </c>
      <c r="C71" s="73">
        <f>+'NUMERAL 8'!C94</f>
        <v>0</v>
      </c>
      <c r="D71" s="73">
        <f>+'NUMERAL 8'!D94</f>
        <v>0</v>
      </c>
      <c r="E71" s="27"/>
      <c r="F71" s="27"/>
      <c r="G71" s="15"/>
      <c r="H71" s="1"/>
    </row>
    <row r="72" spans="2:8" x14ac:dyDescent="0.2">
      <c r="B72" s="16" t="s">
        <v>76</v>
      </c>
      <c r="C72" s="73">
        <f>+'NUMERAL 8'!C97</f>
        <v>0</v>
      </c>
      <c r="D72" s="73">
        <f>+'NUMERAL 8'!D97</f>
        <v>0</v>
      </c>
      <c r="E72" s="27"/>
      <c r="F72" s="27"/>
      <c r="G72" s="15"/>
      <c r="H72" s="1"/>
    </row>
    <row r="73" spans="2:8" x14ac:dyDescent="0.2">
      <c r="B73" s="7" t="s">
        <v>77</v>
      </c>
      <c r="C73" s="66">
        <f>+'NUMERAL 8'!C98</f>
        <v>0</v>
      </c>
      <c r="D73" s="66">
        <f>+'NUMERAL 8'!D98</f>
        <v>0</v>
      </c>
      <c r="E73" s="58"/>
      <c r="F73" s="58"/>
      <c r="G73" s="8"/>
      <c r="H73" s="1"/>
    </row>
    <row r="74" spans="2:8" ht="13.5" thickBot="1" x14ac:dyDescent="0.25">
      <c r="B74" s="46" t="s">
        <v>78</v>
      </c>
      <c r="C74" s="125">
        <f>+'NUMERAL 8'!C103</f>
        <v>0</v>
      </c>
      <c r="D74" s="125">
        <f>+'NUMERAL 8'!D103</f>
        <v>0</v>
      </c>
      <c r="E74" s="86"/>
      <c r="F74" s="86"/>
      <c r="G74" s="47"/>
      <c r="H74" s="1"/>
    </row>
    <row r="75" spans="2:8" x14ac:dyDescent="0.2">
      <c r="B75" s="34" t="s">
        <v>79</v>
      </c>
      <c r="C75" s="114">
        <f>+'NUMERAL 9'!C9</f>
        <v>0.96560846560846558</v>
      </c>
      <c r="D75" s="114">
        <f>+'NUMERAL 9'!D9</f>
        <v>3.439153439153439E-2</v>
      </c>
      <c r="E75" s="81"/>
      <c r="F75" s="81"/>
      <c r="G75" s="35"/>
      <c r="H75" s="1"/>
    </row>
    <row r="76" spans="2:8" ht="25.5" x14ac:dyDescent="0.2">
      <c r="B76" s="16" t="s">
        <v>80</v>
      </c>
      <c r="C76" s="73">
        <f>+'NUMERAL 9'!C10</f>
        <v>0.90476190476190477</v>
      </c>
      <c r="D76" s="73">
        <f>+'NUMERAL 9'!D10</f>
        <v>9.5238095238095233E-2</v>
      </c>
      <c r="E76" s="27"/>
      <c r="F76" s="27"/>
      <c r="G76" s="15"/>
      <c r="H76" s="1"/>
    </row>
    <row r="77" spans="2:8" x14ac:dyDescent="0.2">
      <c r="B77" s="7" t="s">
        <v>81</v>
      </c>
      <c r="C77" s="66">
        <f>+'NUMERAL 9'!C11</f>
        <v>1</v>
      </c>
      <c r="D77" s="66">
        <f>+'NUMERAL 9'!D11</f>
        <v>0</v>
      </c>
      <c r="E77" s="58"/>
      <c r="F77" s="58"/>
      <c r="G77" s="8"/>
      <c r="H77" s="1"/>
    </row>
    <row r="78" spans="2:8" x14ac:dyDescent="0.2">
      <c r="B78" s="7" t="s">
        <v>82</v>
      </c>
      <c r="C78" s="121">
        <f>+'NUMERAL 9'!C16</f>
        <v>1</v>
      </c>
      <c r="D78" s="121">
        <f>+'NUMERAL 9'!D16</f>
        <v>0</v>
      </c>
      <c r="E78" s="58"/>
      <c r="F78" s="58"/>
      <c r="G78" s="8"/>
      <c r="H78" s="1"/>
    </row>
    <row r="79" spans="2:8" x14ac:dyDescent="0.2">
      <c r="B79" s="7" t="s">
        <v>83</v>
      </c>
      <c r="C79" s="66">
        <f>+'NUMERAL 9'!C17</f>
        <v>0.7142857142857143</v>
      </c>
      <c r="D79" s="66">
        <f>+'NUMERAL 9'!D17</f>
        <v>0.2857142857142857</v>
      </c>
      <c r="E79" s="58"/>
      <c r="F79" s="58"/>
      <c r="G79" s="8"/>
      <c r="H79" s="1"/>
    </row>
    <row r="80" spans="2:8" x14ac:dyDescent="0.2">
      <c r="B80" s="16" t="s">
        <v>84</v>
      </c>
      <c r="C80" s="73">
        <f>+'NUMERAL 9'!C25</f>
        <v>1</v>
      </c>
      <c r="D80" s="73">
        <f>+'NUMERAL 9'!D25</f>
        <v>0</v>
      </c>
      <c r="E80" s="27"/>
      <c r="F80" s="27"/>
      <c r="G80" s="15"/>
      <c r="H80" s="1"/>
    </row>
    <row r="81" spans="2:8" x14ac:dyDescent="0.2">
      <c r="B81" s="7" t="s">
        <v>85</v>
      </c>
      <c r="C81" s="66">
        <f>+'NUMERAL 9'!C26</f>
        <v>1</v>
      </c>
      <c r="D81" s="66">
        <f>+'NUMERAL 9'!D26</f>
        <v>0</v>
      </c>
      <c r="E81" s="58"/>
      <c r="F81" s="58"/>
      <c r="G81" s="8"/>
      <c r="H81" s="1"/>
    </row>
    <row r="82" spans="2:8" x14ac:dyDescent="0.2">
      <c r="B82" s="7" t="s">
        <v>86</v>
      </c>
      <c r="C82" s="66">
        <f>+'NUMERAL 9'!C31</f>
        <v>1</v>
      </c>
      <c r="D82" s="66">
        <f>+'NUMERAL 9'!D31</f>
        <v>0</v>
      </c>
      <c r="E82" s="58"/>
      <c r="F82" s="58"/>
      <c r="G82" s="8"/>
      <c r="H82" s="1"/>
    </row>
    <row r="83" spans="2:8" x14ac:dyDescent="0.2">
      <c r="B83" s="16" t="s">
        <v>87</v>
      </c>
      <c r="C83" s="73">
        <f>+'NUMERAL 9'!C38</f>
        <v>0.99206349206349209</v>
      </c>
      <c r="D83" s="73">
        <f>+'NUMERAL 9'!D38</f>
        <v>7.9365079365079361E-3</v>
      </c>
      <c r="E83" s="27"/>
      <c r="F83" s="27"/>
      <c r="G83" s="15"/>
      <c r="H83" s="1"/>
    </row>
    <row r="84" spans="2:8" x14ac:dyDescent="0.2">
      <c r="B84" s="7" t="s">
        <v>88</v>
      </c>
      <c r="C84" s="121">
        <f>+'NUMERAL 9'!C39</f>
        <v>1</v>
      </c>
      <c r="D84" s="121">
        <f>+'NUMERAL 9'!D39</f>
        <v>0</v>
      </c>
      <c r="E84" s="58"/>
      <c r="F84" s="58"/>
      <c r="G84" s="8"/>
      <c r="H84" s="1"/>
    </row>
    <row r="85" spans="2:8" x14ac:dyDescent="0.2">
      <c r="B85" s="7" t="s">
        <v>89</v>
      </c>
      <c r="C85" s="66">
        <f>+'NUMERAL 9'!C40</f>
        <v>0.97619047619047628</v>
      </c>
      <c r="D85" s="66">
        <f>+'NUMERAL 9'!D40</f>
        <v>2.3809523809523808E-2</v>
      </c>
      <c r="E85" s="58"/>
      <c r="F85" s="58"/>
      <c r="G85" s="8"/>
      <c r="H85" s="1"/>
    </row>
    <row r="86" spans="2:8" ht="13.5" thickBot="1" x14ac:dyDescent="0.25">
      <c r="B86" s="9" t="s">
        <v>90</v>
      </c>
      <c r="C86" s="72">
        <f>+'NUMERAL 9'!C54</f>
        <v>1</v>
      </c>
      <c r="D86" s="72">
        <f>+'NUMERAL 9'!D54</f>
        <v>0</v>
      </c>
      <c r="E86" s="59"/>
      <c r="F86" s="59"/>
      <c r="G86" s="10"/>
      <c r="H86" s="1"/>
    </row>
    <row r="87" spans="2:8" x14ac:dyDescent="0.2">
      <c r="B87" s="25" t="s">
        <v>91</v>
      </c>
      <c r="C87" s="123">
        <f>+'NUMERAL 10'!C9</f>
        <v>0.94444444444444431</v>
      </c>
      <c r="D87" s="123">
        <f>+'NUMERAL 10'!D9</f>
        <v>5.5555555555555552E-2</v>
      </c>
      <c r="E87" s="84"/>
      <c r="F87" s="84"/>
      <c r="G87" s="26"/>
      <c r="H87" s="1"/>
    </row>
    <row r="88" spans="2:8" x14ac:dyDescent="0.2">
      <c r="B88" s="16" t="s">
        <v>92</v>
      </c>
      <c r="C88" s="73">
        <f>+'NUMERAL 10'!C10</f>
        <v>1</v>
      </c>
      <c r="D88" s="73">
        <f>+'NUMERAL 10'!D10</f>
        <v>0</v>
      </c>
      <c r="E88" s="27"/>
      <c r="F88" s="27"/>
      <c r="G88" s="15"/>
      <c r="H88" s="1"/>
    </row>
    <row r="89" spans="2:8" x14ac:dyDescent="0.2">
      <c r="B89" s="16" t="s">
        <v>93</v>
      </c>
      <c r="C89" s="73">
        <f>+'NUMERAL 10'!C14</f>
        <v>0.83333333333333326</v>
      </c>
      <c r="D89" s="73">
        <f>+'NUMERAL 10'!D14</f>
        <v>0.16666666666666666</v>
      </c>
      <c r="E89" s="27"/>
      <c r="F89" s="27"/>
      <c r="G89" s="15"/>
      <c r="H89" s="1"/>
    </row>
    <row r="90" spans="2:8" x14ac:dyDescent="0.2">
      <c r="B90" s="7" t="s">
        <v>94</v>
      </c>
      <c r="C90" s="66">
        <f>+'NUMERAL 10'!C15</f>
        <v>0.66666666666666663</v>
      </c>
      <c r="D90" s="66">
        <f>+'NUMERAL 10'!D15</f>
        <v>0.33333333333333331</v>
      </c>
      <c r="E90" s="58"/>
      <c r="F90" s="58"/>
      <c r="G90" s="8"/>
      <c r="H90" s="1"/>
    </row>
    <row r="91" spans="2:8" x14ac:dyDescent="0.2">
      <c r="B91" s="7" t="s">
        <v>95</v>
      </c>
      <c r="C91" s="66">
        <f>+'NUMERAL 10'!C27</f>
        <v>1</v>
      </c>
      <c r="D91" s="66">
        <f>+'NUMERAL 10'!D27</f>
        <v>0</v>
      </c>
      <c r="E91" s="58"/>
      <c r="F91" s="58"/>
      <c r="G91" s="8"/>
      <c r="H91" s="1"/>
    </row>
    <row r="92" spans="2:8" ht="13.5" thickBot="1" x14ac:dyDescent="0.25">
      <c r="B92" s="48" t="s">
        <v>96</v>
      </c>
      <c r="C92" s="137">
        <f>+'NUMERAL 10'!C30</f>
        <v>1</v>
      </c>
      <c r="D92" s="137">
        <f>+'NUMERAL 10'!D30</f>
        <v>0</v>
      </c>
      <c r="E92" s="136"/>
      <c r="F92" s="136"/>
      <c r="G92" s="49"/>
      <c r="H92" s="1"/>
    </row>
    <row r="93" spans="2:8" ht="13.5" thickTop="1" x14ac:dyDescent="0.2">
      <c r="B93" s="11"/>
      <c r="C93" s="12"/>
      <c r="D93" s="12"/>
      <c r="E93" s="12"/>
      <c r="F93" s="12"/>
      <c r="G93" s="11"/>
      <c r="H93" s="1"/>
    </row>
    <row r="94" spans="2:8" ht="13.5" thickBot="1" x14ac:dyDescent="0.25">
      <c r="B94" s="11"/>
      <c r="C94" s="138">
        <f>+(C9+C17+C25+C44+C75+C87)/6</f>
        <v>0.31834215167548496</v>
      </c>
      <c r="D94" s="138">
        <f>+(D9+D17+D25+D44+D75+D87)/6</f>
        <v>2.3324514991181655E-2</v>
      </c>
      <c r="E94" s="11"/>
      <c r="F94" s="11"/>
      <c r="G94" s="11"/>
      <c r="H94" s="1"/>
    </row>
    <row r="95" spans="2:8" ht="13.5" thickBot="1" x14ac:dyDescent="0.25">
      <c r="B95" s="14" t="s">
        <v>4</v>
      </c>
      <c r="C95" s="139">
        <f>+C94</f>
        <v>0.31834215167548496</v>
      </c>
      <c r="D95" s="139">
        <f>+D94</f>
        <v>2.3324514991181655E-2</v>
      </c>
      <c r="E95" s="140"/>
      <c r="F95" s="11"/>
      <c r="G95" s="141"/>
      <c r="H95" s="1"/>
    </row>
  </sheetData>
  <mergeCells count="8">
    <mergeCell ref="B7:B8"/>
    <mergeCell ref="C7:D7"/>
    <mergeCell ref="B3:G3"/>
    <mergeCell ref="K4:N4"/>
    <mergeCell ref="K5:N5"/>
    <mergeCell ref="K6:N6"/>
    <mergeCell ref="C4:F6"/>
    <mergeCell ref="B4:B6"/>
  </mergeCells>
  <phoneticPr fontId="3" type="noConversion"/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25E6-E1C6-4470-B946-197A6193F43E}">
  <dimension ref="B2:N43"/>
  <sheetViews>
    <sheetView topLeftCell="A31" zoomScale="115" zoomScaleNormal="115" zoomScaleSheetLayoutView="100" workbookViewId="0">
      <selection activeCell="C37" sqref="C37:C41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123</v>
      </c>
      <c r="D8" s="38" t="s">
        <v>124</v>
      </c>
      <c r="E8" s="38"/>
      <c r="F8" s="38"/>
      <c r="G8" s="39"/>
      <c r="H8" s="1"/>
    </row>
    <row r="9" spans="2:14" x14ac:dyDescent="0.2">
      <c r="B9" s="36" t="s">
        <v>13</v>
      </c>
      <c r="C9" s="74">
        <f>+(C10+C26+C36)/3</f>
        <v>0</v>
      </c>
      <c r="D9" s="74">
        <f>+(D10+D26+D36)/3</f>
        <v>0</v>
      </c>
      <c r="E9" s="56"/>
      <c r="F9" s="56"/>
      <c r="G9" s="37"/>
      <c r="H9" s="1"/>
    </row>
    <row r="10" spans="2:14" x14ac:dyDescent="0.2">
      <c r="B10" s="23" t="s">
        <v>10</v>
      </c>
      <c r="C10" s="71">
        <f>+(C11+C22)/2</f>
        <v>0</v>
      </c>
      <c r="D10" s="71">
        <f>+(D11+D22)/2</f>
        <v>0</v>
      </c>
      <c r="E10" s="57"/>
      <c r="F10" s="57"/>
      <c r="G10" s="17"/>
      <c r="H10" s="1"/>
    </row>
    <row r="11" spans="2:14" x14ac:dyDescent="0.2">
      <c r="B11" s="7" t="s">
        <v>15</v>
      </c>
      <c r="C11" s="66">
        <f>+(C12+C13+C14+C15+C16+C17+C18+C19+C20+C21)/10</f>
        <v>0</v>
      </c>
      <c r="D11" s="66">
        <f>+(D12+D13+D14+D15+D16+D17+D18+D19+D20+D21)/20</f>
        <v>0</v>
      </c>
      <c r="E11" s="58"/>
      <c r="F11" s="58"/>
      <c r="G11" s="8"/>
      <c r="H11" s="1"/>
    </row>
    <row r="12" spans="2:14" ht="25.5" x14ac:dyDescent="0.2">
      <c r="B12" s="13" t="s">
        <v>97</v>
      </c>
      <c r="C12" s="67"/>
      <c r="D12" s="67"/>
      <c r="E12" s="58"/>
      <c r="F12" s="58"/>
      <c r="G12" s="8"/>
      <c r="H12" s="1"/>
    </row>
    <row r="13" spans="2:14" ht="38.25" x14ac:dyDescent="0.2">
      <c r="B13" s="13" t="s">
        <v>98</v>
      </c>
      <c r="C13" s="67"/>
      <c r="D13" s="67"/>
      <c r="E13" s="58"/>
      <c r="F13" s="58"/>
      <c r="G13" s="8"/>
      <c r="H13" s="1"/>
    </row>
    <row r="14" spans="2:14" ht="25.5" x14ac:dyDescent="0.2">
      <c r="B14" s="13" t="s">
        <v>99</v>
      </c>
      <c r="C14" s="67"/>
      <c r="D14" s="67"/>
      <c r="E14" s="58"/>
      <c r="F14" s="58"/>
      <c r="G14" s="8"/>
      <c r="H14" s="1"/>
    </row>
    <row r="15" spans="2:14" ht="25.5" x14ac:dyDescent="0.2">
      <c r="B15" s="13" t="s">
        <v>100</v>
      </c>
      <c r="C15" s="67"/>
      <c r="D15" s="67"/>
      <c r="E15" s="58"/>
      <c r="F15" s="58"/>
      <c r="G15" s="8"/>
      <c r="H15" s="1"/>
    </row>
    <row r="16" spans="2:14" ht="25.5" x14ac:dyDescent="0.2">
      <c r="B16" s="13" t="s">
        <v>101</v>
      </c>
      <c r="C16" s="67"/>
      <c r="D16" s="67"/>
      <c r="E16" s="58"/>
      <c r="F16" s="58"/>
      <c r="G16" s="8"/>
      <c r="H16" s="1"/>
    </row>
    <row r="17" spans="2:8" ht="25.5" x14ac:dyDescent="0.2">
      <c r="B17" s="13" t="s">
        <v>102</v>
      </c>
      <c r="C17" s="67"/>
      <c r="D17" s="67"/>
      <c r="E17" s="58"/>
      <c r="F17" s="58"/>
      <c r="G17" s="8"/>
      <c r="H17" s="1"/>
    </row>
    <row r="18" spans="2:8" ht="25.5" x14ac:dyDescent="0.2">
      <c r="B18" s="13" t="s">
        <v>103</v>
      </c>
      <c r="C18" s="67"/>
      <c r="D18" s="67"/>
      <c r="E18" s="58"/>
      <c r="F18" s="58"/>
      <c r="G18" s="8"/>
      <c r="H18" s="1"/>
    </row>
    <row r="19" spans="2:8" ht="25.5" x14ac:dyDescent="0.2">
      <c r="B19" s="13" t="s">
        <v>104</v>
      </c>
      <c r="C19" s="67"/>
      <c r="D19" s="67"/>
      <c r="E19" s="58"/>
      <c r="F19" s="58"/>
      <c r="G19" s="8"/>
      <c r="H19" s="1"/>
    </row>
    <row r="20" spans="2:8" x14ac:dyDescent="0.2">
      <c r="B20" s="13" t="s">
        <v>105</v>
      </c>
      <c r="C20" s="67"/>
      <c r="D20" s="67"/>
      <c r="E20" s="58"/>
      <c r="F20" s="58"/>
      <c r="G20" s="8"/>
      <c r="H20" s="1"/>
    </row>
    <row r="21" spans="2:8" ht="25.5" x14ac:dyDescent="0.2">
      <c r="B21" s="13" t="s">
        <v>106</v>
      </c>
      <c r="C21" s="67"/>
      <c r="D21" s="67"/>
      <c r="E21" s="58"/>
      <c r="F21" s="58"/>
      <c r="G21" s="8"/>
      <c r="H21" s="1"/>
    </row>
    <row r="22" spans="2:8" x14ac:dyDescent="0.2">
      <c r="B22" s="13" t="s">
        <v>11</v>
      </c>
      <c r="C22" s="66">
        <f>+(C23+C24+C25)/3</f>
        <v>0</v>
      </c>
      <c r="D22" s="66">
        <f>+(D23+D24+D25)/3</f>
        <v>0</v>
      </c>
      <c r="E22" s="58"/>
      <c r="F22" s="58"/>
      <c r="G22" s="8"/>
      <c r="H22" s="1"/>
    </row>
    <row r="23" spans="2:8" ht="25.5" x14ac:dyDescent="0.2">
      <c r="B23" s="13" t="s">
        <v>107</v>
      </c>
      <c r="C23" s="67"/>
      <c r="D23" s="67"/>
      <c r="E23" s="58"/>
      <c r="F23" s="58"/>
      <c r="G23" s="8"/>
      <c r="H23" s="1"/>
    </row>
    <row r="24" spans="2:8" ht="38.25" x14ac:dyDescent="0.2">
      <c r="B24" s="13" t="s">
        <v>108</v>
      </c>
      <c r="C24" s="67"/>
      <c r="D24" s="67"/>
      <c r="E24" s="58"/>
      <c r="F24" s="58"/>
      <c r="G24" s="8"/>
      <c r="H24" s="1"/>
    </row>
    <row r="25" spans="2:8" ht="25.5" x14ac:dyDescent="0.2">
      <c r="B25" s="13" t="s">
        <v>109</v>
      </c>
      <c r="C25" s="67"/>
      <c r="D25" s="67"/>
      <c r="E25" s="58"/>
      <c r="F25" s="58"/>
      <c r="G25" s="8"/>
      <c r="H25" s="1"/>
    </row>
    <row r="26" spans="2:8" x14ac:dyDescent="0.2">
      <c r="B26" s="50" t="s">
        <v>12</v>
      </c>
      <c r="C26" s="73">
        <f>+(C27+C32)/2</f>
        <v>0</v>
      </c>
      <c r="D26" s="73">
        <f>+(D27+D32)/2</f>
        <v>0</v>
      </c>
      <c r="E26" s="57"/>
      <c r="F26" s="57"/>
      <c r="G26" s="17"/>
      <c r="H26" s="1"/>
    </row>
    <row r="27" spans="2:8" x14ac:dyDescent="0.2">
      <c r="B27" s="51" t="s">
        <v>14</v>
      </c>
      <c r="C27" s="72">
        <f>+(C28+C29+C30+C31)/4</f>
        <v>0</v>
      </c>
      <c r="D27" s="72">
        <f>+(D28+D29+D30+D31)/4</f>
        <v>0</v>
      </c>
      <c r="E27" s="59"/>
      <c r="F27" s="59"/>
      <c r="G27" s="10"/>
      <c r="H27" s="1"/>
    </row>
    <row r="28" spans="2:8" ht="25.5" x14ac:dyDescent="0.2">
      <c r="B28" s="51" t="s">
        <v>110</v>
      </c>
      <c r="C28" s="68"/>
      <c r="D28" s="68"/>
      <c r="E28" s="59"/>
      <c r="F28" s="59"/>
      <c r="G28" s="10"/>
      <c r="H28" s="1"/>
    </row>
    <row r="29" spans="2:8" ht="25.5" x14ac:dyDescent="0.2">
      <c r="B29" s="51" t="s">
        <v>111</v>
      </c>
      <c r="C29" s="68"/>
      <c r="D29" s="68"/>
      <c r="E29" s="59"/>
      <c r="F29" s="59"/>
      <c r="G29" s="10"/>
      <c r="H29" s="1"/>
    </row>
    <row r="30" spans="2:8" ht="25.5" x14ac:dyDescent="0.2">
      <c r="B30" s="51" t="s">
        <v>112</v>
      </c>
      <c r="C30" s="68"/>
      <c r="D30" s="68"/>
      <c r="E30" s="59"/>
      <c r="F30" s="59"/>
      <c r="G30" s="10"/>
      <c r="H30" s="1"/>
    </row>
    <row r="31" spans="2:8" x14ac:dyDescent="0.2">
      <c r="B31" s="51" t="s">
        <v>113</v>
      </c>
      <c r="C31" s="68"/>
      <c r="D31" s="68"/>
      <c r="E31" s="59"/>
      <c r="F31" s="59"/>
      <c r="G31" s="10"/>
      <c r="H31" s="1"/>
    </row>
    <row r="32" spans="2:8" x14ac:dyDescent="0.2">
      <c r="B32" s="13" t="s">
        <v>114</v>
      </c>
      <c r="C32" s="66">
        <f>+(C33+C34+C35)/3</f>
        <v>0</v>
      </c>
      <c r="D32" s="66">
        <f>+(D33+D34+D35)/3</f>
        <v>0</v>
      </c>
      <c r="E32" s="58"/>
      <c r="F32" s="58"/>
      <c r="G32" s="8"/>
      <c r="H32" s="1"/>
    </row>
    <row r="33" spans="2:8" ht="25.5" x14ac:dyDescent="0.2">
      <c r="B33" s="51" t="s">
        <v>115</v>
      </c>
      <c r="C33" s="68"/>
      <c r="D33" s="68"/>
      <c r="E33" s="59"/>
      <c r="F33" s="59"/>
      <c r="G33" s="10"/>
      <c r="H33" s="1"/>
    </row>
    <row r="34" spans="2:8" ht="25.5" x14ac:dyDescent="0.2">
      <c r="B34" s="51" t="s">
        <v>116</v>
      </c>
      <c r="C34" s="68"/>
      <c r="D34" s="68"/>
      <c r="E34" s="59"/>
      <c r="F34" s="59"/>
      <c r="G34" s="10"/>
      <c r="H34" s="1"/>
    </row>
    <row r="35" spans="2:8" ht="25.5" x14ac:dyDescent="0.2">
      <c r="B35" s="51" t="s">
        <v>117</v>
      </c>
      <c r="C35" s="68"/>
      <c r="D35" s="68"/>
      <c r="E35" s="59"/>
      <c r="F35" s="59"/>
      <c r="G35" s="10"/>
      <c r="H35" s="1"/>
    </row>
    <row r="36" spans="2:8" ht="24" x14ac:dyDescent="0.2">
      <c r="B36" s="52" t="s">
        <v>17</v>
      </c>
      <c r="C36" s="75">
        <f>+(C37+C38+C39+C40+C41)/5</f>
        <v>0</v>
      </c>
      <c r="D36" s="75">
        <f>+(D37+D38+D39+D40+D41)/5</f>
        <v>0</v>
      </c>
      <c r="E36" s="76"/>
      <c r="F36" s="76"/>
      <c r="G36" s="77"/>
      <c r="H36" s="1"/>
    </row>
    <row r="37" spans="2:8" ht="36" x14ac:dyDescent="0.2">
      <c r="B37" s="54" t="s">
        <v>118</v>
      </c>
      <c r="C37" s="69"/>
      <c r="D37" s="69"/>
      <c r="E37" s="61"/>
      <c r="F37" s="61"/>
      <c r="G37" s="21"/>
      <c r="H37" s="1"/>
    </row>
    <row r="38" spans="2:8" ht="36" x14ac:dyDescent="0.2">
      <c r="B38" s="54" t="s">
        <v>119</v>
      </c>
      <c r="C38" s="69"/>
      <c r="D38" s="69"/>
      <c r="E38" s="61"/>
      <c r="F38" s="61"/>
      <c r="G38" s="21"/>
      <c r="H38" s="1"/>
    </row>
    <row r="39" spans="2:8" ht="36" x14ac:dyDescent="0.2">
      <c r="B39" s="54" t="s">
        <v>120</v>
      </c>
      <c r="C39" s="69"/>
      <c r="D39" s="69"/>
      <c r="E39" s="61"/>
      <c r="F39" s="61"/>
      <c r="G39" s="21"/>
      <c r="H39" s="1"/>
    </row>
    <row r="40" spans="2:8" ht="36" x14ac:dyDescent="0.2">
      <c r="B40" s="54" t="s">
        <v>121</v>
      </c>
      <c r="C40" s="69"/>
      <c r="D40" s="69"/>
      <c r="E40" s="61"/>
      <c r="F40" s="61"/>
      <c r="G40" s="21"/>
      <c r="H40" s="1"/>
    </row>
    <row r="41" spans="2:8" ht="36" x14ac:dyDescent="0.2">
      <c r="B41" s="54" t="s">
        <v>122</v>
      </c>
      <c r="C41" s="70"/>
      <c r="D41" s="70"/>
      <c r="E41" s="22"/>
      <c r="F41" s="22"/>
      <c r="G41" s="18"/>
      <c r="H41" s="1"/>
    </row>
    <row r="42" spans="2:8" ht="13.5" thickBot="1" x14ac:dyDescent="0.25">
      <c r="B42" s="55"/>
      <c r="C42" s="62"/>
      <c r="D42" s="62"/>
      <c r="E42" s="62"/>
      <c r="F42" s="62"/>
      <c r="G42" s="53"/>
      <c r="H42" s="1"/>
    </row>
    <row r="43" spans="2:8" ht="13.5" thickTop="1" x14ac:dyDescent="0.2">
      <c r="B43" s="11"/>
      <c r="C43" s="12"/>
      <c r="D43" s="12"/>
      <c r="E43" s="12"/>
      <c r="F43" s="12"/>
      <c r="G43" s="11"/>
      <c r="H43" s="1"/>
    </row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DF76-A80C-4DAF-8CFC-6CCD365E5854}">
  <dimension ref="B2:N41"/>
  <sheetViews>
    <sheetView topLeftCell="A27" zoomScale="115" zoomScaleNormal="115" zoomScaleSheetLayoutView="100" workbookViewId="0">
      <selection activeCell="C36" sqref="C36:C39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42" t="s">
        <v>18</v>
      </c>
      <c r="C9" s="92">
        <f>+(C10+C20+C35)/3</f>
        <v>0</v>
      </c>
      <c r="D9" s="92">
        <f>+(D10+D20+D35)/3</f>
        <v>0</v>
      </c>
      <c r="E9" s="78"/>
      <c r="F9" s="78"/>
      <c r="G9" s="43"/>
      <c r="H9" s="1"/>
    </row>
    <row r="10" spans="2:14" ht="24" x14ac:dyDescent="0.2">
      <c r="B10" s="24" t="s">
        <v>19</v>
      </c>
      <c r="C10" s="95">
        <f>+(C11+C16)/2</f>
        <v>0</v>
      </c>
      <c r="D10" s="95">
        <f>+(D11+D16)/2</f>
        <v>0</v>
      </c>
      <c r="E10" s="79"/>
      <c r="F10" s="79"/>
      <c r="G10" s="3"/>
      <c r="H10" s="1"/>
    </row>
    <row r="11" spans="2:14" x14ac:dyDescent="0.2">
      <c r="B11" s="13" t="s">
        <v>20</v>
      </c>
      <c r="C11" s="93">
        <f>+(C12+C13+C14+C15)/4</f>
        <v>0</v>
      </c>
      <c r="D11" s="93">
        <f>+(D12+D13+D14+D15)/4</f>
        <v>0</v>
      </c>
      <c r="E11" s="58"/>
      <c r="F11" s="58"/>
      <c r="G11" s="8"/>
      <c r="H11" s="1"/>
    </row>
    <row r="12" spans="2:14" ht="21.75" customHeight="1" x14ac:dyDescent="0.2">
      <c r="B12" s="13" t="s">
        <v>125</v>
      </c>
      <c r="C12" s="58"/>
      <c r="D12" s="58"/>
      <c r="E12" s="58"/>
      <c r="F12" s="58"/>
      <c r="G12" s="8"/>
      <c r="H12" s="1"/>
    </row>
    <row r="13" spans="2:14" x14ac:dyDescent="0.2">
      <c r="B13" s="13" t="s">
        <v>126</v>
      </c>
      <c r="C13" s="58"/>
      <c r="D13" s="58"/>
      <c r="E13" s="58"/>
      <c r="F13" s="58"/>
      <c r="G13" s="8"/>
      <c r="H13" s="1"/>
    </row>
    <row r="14" spans="2:14" x14ac:dyDescent="0.2">
      <c r="B14" s="13" t="s">
        <v>127</v>
      </c>
      <c r="C14" s="58"/>
      <c r="D14" s="58"/>
      <c r="E14" s="58"/>
      <c r="F14" s="58"/>
      <c r="G14" s="8"/>
      <c r="H14" s="1"/>
    </row>
    <row r="15" spans="2:14" x14ac:dyDescent="0.2">
      <c r="B15" s="13" t="s">
        <v>128</v>
      </c>
      <c r="C15" s="58"/>
      <c r="D15" s="58"/>
      <c r="E15" s="58"/>
      <c r="F15" s="58"/>
      <c r="G15" s="8"/>
      <c r="H15" s="1"/>
    </row>
    <row r="16" spans="2:14" x14ac:dyDescent="0.2">
      <c r="B16" s="13" t="s">
        <v>21</v>
      </c>
      <c r="C16" s="93">
        <f>+(C17+C18+C19)/3</f>
        <v>0</v>
      </c>
      <c r="D16" s="93">
        <f>+(D17+D18+D19)/3</f>
        <v>0</v>
      </c>
      <c r="E16" s="58"/>
      <c r="F16" s="58"/>
      <c r="G16" s="8"/>
      <c r="H16" s="1"/>
    </row>
    <row r="17" spans="2:8" ht="17.25" customHeight="1" x14ac:dyDescent="0.2">
      <c r="B17" s="13" t="s">
        <v>129</v>
      </c>
      <c r="C17" s="58"/>
      <c r="D17" s="58"/>
      <c r="E17" s="58"/>
      <c r="F17" s="58"/>
      <c r="G17" s="8"/>
      <c r="H17" s="1"/>
    </row>
    <row r="18" spans="2:8" ht="25.5" x14ac:dyDescent="0.2">
      <c r="B18" s="13" t="s">
        <v>130</v>
      </c>
      <c r="C18" s="58"/>
      <c r="D18" s="58"/>
      <c r="E18" s="58"/>
      <c r="F18" s="58"/>
      <c r="G18" s="8"/>
      <c r="H18" s="1"/>
    </row>
    <row r="19" spans="2:8" x14ac:dyDescent="0.2">
      <c r="B19" s="13" t="s">
        <v>131</v>
      </c>
      <c r="C19" s="58"/>
      <c r="D19" s="58"/>
      <c r="E19" s="58"/>
      <c r="F19" s="58"/>
      <c r="G19" s="8"/>
      <c r="H19" s="1"/>
    </row>
    <row r="20" spans="2:8" ht="24" x14ac:dyDescent="0.2">
      <c r="B20" s="23" t="s">
        <v>22</v>
      </c>
      <c r="C20" s="96">
        <f>+(C21+C29)/2</f>
        <v>0</v>
      </c>
      <c r="D20" s="96">
        <f>+(D21+D29)/2</f>
        <v>0</v>
      </c>
      <c r="E20" s="57"/>
      <c r="F20" s="57"/>
      <c r="G20" s="17"/>
      <c r="H20" s="1"/>
    </row>
    <row r="21" spans="2:8" x14ac:dyDescent="0.2">
      <c r="B21" s="104" t="s">
        <v>23</v>
      </c>
      <c r="C21" s="94">
        <f>+(C22+C23+C24+C25+C26+C27+C28)/7</f>
        <v>0</v>
      </c>
      <c r="D21" s="94">
        <f>+(D22+D23+D24+D25+D26+D27+D28)/7</f>
        <v>0</v>
      </c>
      <c r="E21" s="22"/>
      <c r="F21" s="22"/>
      <c r="G21" s="18"/>
      <c r="H21" s="1"/>
    </row>
    <row r="22" spans="2:8" ht="25.5" x14ac:dyDescent="0.2">
      <c r="B22" s="104" t="s">
        <v>132</v>
      </c>
      <c r="C22" s="22"/>
      <c r="D22" s="22"/>
      <c r="E22" s="22"/>
      <c r="F22" s="22"/>
      <c r="G22" s="18"/>
      <c r="H22" s="1"/>
    </row>
    <row r="23" spans="2:8" x14ac:dyDescent="0.2">
      <c r="B23" s="104" t="s">
        <v>133</v>
      </c>
      <c r="C23" s="22"/>
      <c r="D23" s="22"/>
      <c r="E23" s="22"/>
      <c r="F23" s="22"/>
      <c r="G23" s="18"/>
      <c r="H23" s="1"/>
    </row>
    <row r="24" spans="2:8" ht="25.5" x14ac:dyDescent="0.2">
      <c r="B24" s="104" t="s">
        <v>134</v>
      </c>
      <c r="C24" s="22"/>
      <c r="D24" s="22"/>
      <c r="E24" s="22"/>
      <c r="F24" s="22"/>
      <c r="G24" s="18"/>
      <c r="H24" s="1"/>
    </row>
    <row r="25" spans="2:8" ht="38.25" x14ac:dyDescent="0.2">
      <c r="B25" s="104" t="s">
        <v>135</v>
      </c>
      <c r="C25" s="22"/>
      <c r="D25" s="22"/>
      <c r="E25" s="22"/>
      <c r="F25" s="22"/>
      <c r="G25" s="18"/>
      <c r="H25" s="1"/>
    </row>
    <row r="26" spans="2:8" x14ac:dyDescent="0.2">
      <c r="B26" s="104" t="s">
        <v>136</v>
      </c>
      <c r="C26" s="22"/>
      <c r="D26" s="22"/>
      <c r="E26" s="22"/>
      <c r="F26" s="22"/>
      <c r="G26" s="18"/>
      <c r="H26" s="1"/>
    </row>
    <row r="27" spans="2:8" x14ac:dyDescent="0.2">
      <c r="B27" s="104" t="s">
        <v>137</v>
      </c>
      <c r="C27" s="22"/>
      <c r="D27" s="22"/>
      <c r="E27" s="22"/>
      <c r="F27" s="22"/>
      <c r="G27" s="18"/>
      <c r="H27" s="1"/>
    </row>
    <row r="28" spans="2:8" ht="25.5" x14ac:dyDescent="0.2">
      <c r="B28" s="104" t="s">
        <v>138</v>
      </c>
      <c r="C28" s="22"/>
      <c r="D28" s="22"/>
      <c r="E28" s="22"/>
      <c r="F28" s="22"/>
      <c r="G28" s="18"/>
      <c r="H28" s="1"/>
    </row>
    <row r="29" spans="2:8" x14ac:dyDescent="0.2">
      <c r="B29" s="104" t="s">
        <v>139</v>
      </c>
      <c r="C29" s="94">
        <f>+(C30+C31+C32+C33+C34)/5</f>
        <v>0</v>
      </c>
      <c r="D29" s="94">
        <f>+(D30+D31+D32+D33+D34)/10</f>
        <v>0</v>
      </c>
      <c r="E29" s="22"/>
      <c r="F29" s="22"/>
      <c r="G29" s="18"/>
      <c r="H29" s="1"/>
    </row>
    <row r="30" spans="2:8" x14ac:dyDescent="0.2">
      <c r="B30" s="105" t="s">
        <v>140</v>
      </c>
      <c r="C30" s="61"/>
      <c r="D30" s="61"/>
      <c r="E30" s="61"/>
      <c r="F30" s="61"/>
      <c r="G30" s="21"/>
      <c r="H30" s="1"/>
    </row>
    <row r="31" spans="2:8" x14ac:dyDescent="0.2">
      <c r="B31" s="105" t="s">
        <v>141</v>
      </c>
      <c r="C31" s="61"/>
      <c r="D31" s="61"/>
      <c r="E31" s="61"/>
      <c r="F31" s="61"/>
      <c r="G31" s="21"/>
      <c r="H31" s="1"/>
    </row>
    <row r="32" spans="2:8" x14ac:dyDescent="0.2">
      <c r="B32" s="105" t="s">
        <v>142</v>
      </c>
      <c r="C32" s="61"/>
      <c r="D32" s="61"/>
      <c r="E32" s="61"/>
      <c r="F32" s="61"/>
      <c r="G32" s="21"/>
      <c r="H32" s="1"/>
    </row>
    <row r="33" spans="2:8" x14ac:dyDescent="0.2">
      <c r="B33" s="105" t="s">
        <v>143</v>
      </c>
      <c r="C33" s="61"/>
      <c r="D33" s="61"/>
      <c r="E33" s="61"/>
      <c r="F33" s="61"/>
      <c r="G33" s="21"/>
      <c r="H33" s="1"/>
    </row>
    <row r="34" spans="2:8" x14ac:dyDescent="0.2">
      <c r="B34" s="105" t="s">
        <v>144</v>
      </c>
      <c r="C34" s="61"/>
      <c r="D34" s="61"/>
      <c r="E34" s="61"/>
      <c r="F34" s="61"/>
      <c r="G34" s="21"/>
      <c r="H34" s="1"/>
    </row>
    <row r="35" spans="2:8" x14ac:dyDescent="0.2">
      <c r="B35" s="106" t="s">
        <v>25</v>
      </c>
      <c r="C35" s="97">
        <f>+(C36+C37+C38+C39)/4</f>
        <v>0</v>
      </c>
      <c r="D35" s="97">
        <f>+(D36+D37+D38+D39)/4</f>
        <v>0</v>
      </c>
      <c r="E35" s="98"/>
      <c r="F35" s="98"/>
      <c r="G35" s="99"/>
      <c r="H35" s="1"/>
    </row>
    <row r="36" spans="2:8" ht="25.5" x14ac:dyDescent="0.2">
      <c r="B36" s="105" t="s">
        <v>145</v>
      </c>
      <c r="C36" s="61"/>
      <c r="D36" s="61"/>
      <c r="E36" s="61"/>
      <c r="F36" s="61"/>
      <c r="G36" s="21"/>
      <c r="H36" s="1"/>
    </row>
    <row r="37" spans="2:8" x14ac:dyDescent="0.2">
      <c r="B37" s="105" t="s">
        <v>146</v>
      </c>
      <c r="C37" s="61"/>
      <c r="D37" s="61"/>
      <c r="E37" s="61"/>
      <c r="F37" s="61"/>
      <c r="G37" s="21"/>
      <c r="H37" s="1"/>
    </row>
    <row r="38" spans="2:8" x14ac:dyDescent="0.2">
      <c r="B38" s="105" t="s">
        <v>147</v>
      </c>
      <c r="C38" s="61"/>
      <c r="D38" s="61"/>
      <c r="E38" s="61"/>
      <c r="F38" s="61"/>
      <c r="G38" s="21"/>
      <c r="H38" s="1"/>
    </row>
    <row r="39" spans="2:8" ht="25.5" x14ac:dyDescent="0.2">
      <c r="B39" s="104" t="s">
        <v>148</v>
      </c>
      <c r="C39" s="22"/>
      <c r="D39" s="22"/>
      <c r="E39" s="22"/>
      <c r="F39" s="22"/>
      <c r="G39" s="18"/>
      <c r="H39" s="1"/>
    </row>
    <row r="40" spans="2:8" ht="13.5" thickBot="1" x14ac:dyDescent="0.25">
      <c r="B40" s="91"/>
      <c r="C40" s="62"/>
      <c r="D40" s="62"/>
      <c r="E40" s="62"/>
      <c r="F40" s="62"/>
      <c r="G40" s="53"/>
      <c r="H40" s="1"/>
    </row>
    <row r="41" spans="2:8" ht="13.5" thickTop="1" x14ac:dyDescent="0.2">
      <c r="B41" s="11"/>
      <c r="C41" s="12"/>
      <c r="D41" s="12"/>
      <c r="E41" s="12"/>
      <c r="F41" s="12"/>
      <c r="G41" s="11"/>
      <c r="H41" s="1"/>
    </row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0F25-331E-47BB-BDDD-99A2C14DAFA8}">
  <dimension ref="B2:N65"/>
  <sheetViews>
    <sheetView topLeftCell="A5" zoomScale="115" zoomScaleNormal="115" zoomScaleSheetLayoutView="100" workbookViewId="0">
      <selection activeCell="C13" sqref="C12:C13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34" t="s">
        <v>26</v>
      </c>
      <c r="C9" s="113">
        <f>+(C10+C31+C36+C41+C47)/5</f>
        <v>0</v>
      </c>
      <c r="D9" s="113">
        <f>+(D10+D31+D36+D41+D47)/5</f>
        <v>0.05</v>
      </c>
      <c r="E9" s="81"/>
      <c r="F9" s="81"/>
      <c r="G9" s="35"/>
      <c r="H9" s="1"/>
    </row>
    <row r="10" spans="2:14" x14ac:dyDescent="0.2">
      <c r="B10" s="16" t="s">
        <v>27</v>
      </c>
      <c r="C10" s="111">
        <f>+(C11+C14+C16+C21+C28)/5</f>
        <v>0</v>
      </c>
      <c r="D10" s="111">
        <f>+(D11+D14+D16+D21+D28)/5</f>
        <v>0</v>
      </c>
      <c r="E10" s="27"/>
      <c r="F10" s="27"/>
      <c r="G10" s="15"/>
      <c r="H10" s="1"/>
    </row>
    <row r="11" spans="2:14" x14ac:dyDescent="0.2">
      <c r="B11" s="19" t="s">
        <v>28</v>
      </c>
      <c r="C11" s="94">
        <f>+(C12+C13)/2</f>
        <v>0</v>
      </c>
      <c r="D11" s="94">
        <f>+(D12+D13)/4</f>
        <v>0</v>
      </c>
      <c r="E11" s="22"/>
      <c r="F11" s="22"/>
      <c r="G11" s="18"/>
      <c r="H11" s="1"/>
    </row>
    <row r="12" spans="2:14" ht="63.75" x14ac:dyDescent="0.2">
      <c r="B12" s="104" t="s">
        <v>149</v>
      </c>
      <c r="C12" s="22"/>
      <c r="D12" s="22"/>
      <c r="E12" s="22"/>
      <c r="F12" s="22"/>
      <c r="G12" s="18"/>
      <c r="H12" s="1"/>
    </row>
    <row r="13" spans="2:14" ht="63.75" x14ac:dyDescent="0.2">
      <c r="B13" s="104" t="s">
        <v>184</v>
      </c>
      <c r="C13" s="22"/>
      <c r="D13" s="22"/>
      <c r="E13" s="22"/>
      <c r="F13" s="22"/>
      <c r="G13" s="18"/>
      <c r="H13" s="1"/>
    </row>
    <row r="14" spans="2:14" x14ac:dyDescent="0.2">
      <c r="B14" s="104" t="s">
        <v>29</v>
      </c>
      <c r="C14" s="94">
        <f>+C15</f>
        <v>0</v>
      </c>
      <c r="D14" s="94">
        <f>+D15</f>
        <v>0</v>
      </c>
      <c r="E14" s="22"/>
      <c r="F14" s="22"/>
      <c r="G14" s="18"/>
      <c r="H14" s="1"/>
    </row>
    <row r="15" spans="2:14" ht="38.25" x14ac:dyDescent="0.2">
      <c r="B15" s="104" t="s">
        <v>154</v>
      </c>
      <c r="C15" s="22"/>
      <c r="D15" s="22"/>
      <c r="E15" s="22"/>
      <c r="F15" s="22"/>
      <c r="G15" s="18"/>
      <c r="H15" s="1"/>
    </row>
    <row r="16" spans="2:14" x14ac:dyDescent="0.2">
      <c r="B16" s="104" t="s">
        <v>30</v>
      </c>
      <c r="C16" s="94">
        <f>+(C17+C18+C19+C20)/4</f>
        <v>0</v>
      </c>
      <c r="D16" s="94">
        <f>+(D17+D18+D19+D20)/8</f>
        <v>0</v>
      </c>
      <c r="E16" s="22"/>
      <c r="F16" s="22"/>
      <c r="G16" s="18"/>
      <c r="H16" s="1"/>
    </row>
    <row r="17" spans="2:8" ht="51" x14ac:dyDescent="0.2">
      <c r="B17" s="104" t="s">
        <v>153</v>
      </c>
      <c r="C17" s="22"/>
      <c r="D17" s="22"/>
      <c r="E17" s="22"/>
      <c r="F17" s="22"/>
      <c r="G17" s="18"/>
      <c r="H17" s="1"/>
    </row>
    <row r="18" spans="2:8" ht="51" x14ac:dyDescent="0.2">
      <c r="B18" s="104" t="s">
        <v>152</v>
      </c>
      <c r="C18" s="22"/>
      <c r="D18" s="22"/>
      <c r="E18" s="22"/>
      <c r="F18" s="22"/>
      <c r="G18" s="18"/>
      <c r="H18" s="1"/>
    </row>
    <row r="19" spans="2:8" ht="51" x14ac:dyDescent="0.2">
      <c r="B19" s="104" t="s">
        <v>151</v>
      </c>
      <c r="C19" s="22"/>
      <c r="D19" s="22"/>
      <c r="E19" s="22"/>
      <c r="F19" s="22"/>
      <c r="G19" s="18"/>
      <c r="H19" s="1"/>
    </row>
    <row r="20" spans="2:8" ht="38.25" x14ac:dyDescent="0.2">
      <c r="B20" s="104" t="s">
        <v>150</v>
      </c>
      <c r="C20" s="22"/>
      <c r="D20" s="22"/>
      <c r="E20" s="22"/>
      <c r="F20" s="22"/>
      <c r="G20" s="18"/>
      <c r="H20" s="1"/>
    </row>
    <row r="21" spans="2:8" x14ac:dyDescent="0.2">
      <c r="B21" s="104" t="s">
        <v>31</v>
      </c>
      <c r="C21" s="94">
        <f>+(C22+C23+C24)/3</f>
        <v>0</v>
      </c>
      <c r="D21" s="94">
        <f>+(D22+D23+D24)/6</f>
        <v>0</v>
      </c>
      <c r="E21" s="22"/>
      <c r="F21" s="22"/>
      <c r="G21" s="18"/>
      <c r="H21" s="1"/>
    </row>
    <row r="22" spans="2:8" ht="51" x14ac:dyDescent="0.2">
      <c r="B22" s="104" t="s">
        <v>155</v>
      </c>
      <c r="C22" s="22"/>
      <c r="D22" s="22"/>
      <c r="E22" s="22"/>
      <c r="F22" s="22"/>
      <c r="G22" s="18"/>
      <c r="H22" s="1"/>
    </row>
    <row r="23" spans="2:8" ht="51" x14ac:dyDescent="0.2">
      <c r="B23" s="104" t="s">
        <v>156</v>
      </c>
      <c r="C23" s="22"/>
      <c r="D23" s="22"/>
      <c r="E23" s="22"/>
      <c r="F23" s="22"/>
      <c r="G23" s="18"/>
      <c r="H23" s="1"/>
    </row>
    <row r="24" spans="2:8" ht="51" x14ac:dyDescent="0.2">
      <c r="B24" s="104" t="s">
        <v>157</v>
      </c>
      <c r="C24" s="22"/>
      <c r="D24" s="22"/>
      <c r="E24" s="22"/>
      <c r="F24" s="22"/>
      <c r="G24" s="18"/>
      <c r="H24" s="1"/>
    </row>
    <row r="25" spans="2:8" x14ac:dyDescent="0.2">
      <c r="B25" s="107" t="s">
        <v>35</v>
      </c>
      <c r="C25" s="82"/>
      <c r="D25" s="82"/>
      <c r="E25" s="82"/>
      <c r="F25" s="82"/>
      <c r="G25" s="31"/>
      <c r="H25" s="1"/>
    </row>
    <row r="26" spans="2:8" x14ac:dyDescent="0.2">
      <c r="B26" s="108" t="s">
        <v>36</v>
      </c>
      <c r="C26" s="83"/>
      <c r="D26" s="83"/>
      <c r="E26" s="83"/>
      <c r="F26" s="83"/>
      <c r="G26" s="29"/>
      <c r="H26" s="1"/>
    </row>
    <row r="27" spans="2:8" x14ac:dyDescent="0.2">
      <c r="B27" s="107" t="s">
        <v>37</v>
      </c>
      <c r="C27" s="82"/>
      <c r="D27" s="82"/>
      <c r="E27" s="82"/>
      <c r="F27" s="82"/>
      <c r="G27" s="31"/>
      <c r="H27" s="1"/>
    </row>
    <row r="28" spans="2:8" x14ac:dyDescent="0.2">
      <c r="B28" s="104" t="s">
        <v>38</v>
      </c>
      <c r="C28" s="94">
        <f>+(C29+C30)/2</f>
        <v>0</v>
      </c>
      <c r="D28" s="94">
        <f>+(D29+D30)/4</f>
        <v>0</v>
      </c>
      <c r="E28" s="22"/>
      <c r="F28" s="22"/>
      <c r="G28" s="18"/>
      <c r="H28" s="1"/>
    </row>
    <row r="29" spans="2:8" ht="51" x14ac:dyDescent="0.2">
      <c r="B29" s="104" t="s">
        <v>158</v>
      </c>
      <c r="C29" s="22"/>
      <c r="D29" s="22"/>
      <c r="E29" s="22"/>
      <c r="F29" s="22"/>
      <c r="G29" s="18"/>
      <c r="H29" s="1"/>
    </row>
    <row r="30" spans="2:8" ht="51" x14ac:dyDescent="0.2">
      <c r="B30" s="104" t="s">
        <v>159</v>
      </c>
      <c r="C30" s="22"/>
      <c r="D30" s="22"/>
      <c r="E30" s="22"/>
      <c r="F30" s="22"/>
      <c r="G30" s="18"/>
      <c r="H30" s="1"/>
    </row>
    <row r="31" spans="2:8" x14ac:dyDescent="0.2">
      <c r="B31" s="109" t="s">
        <v>39</v>
      </c>
      <c r="C31" s="111">
        <f>+(C32+C33+C34+C35)/4</f>
        <v>0</v>
      </c>
      <c r="D31" s="111">
        <f>+(D32+D33+D34+D35)/8</f>
        <v>0.25</v>
      </c>
      <c r="E31" s="27"/>
      <c r="F31" s="27"/>
      <c r="G31" s="15"/>
      <c r="H31" s="1"/>
    </row>
    <row r="32" spans="2:8" ht="38.25" x14ac:dyDescent="0.2">
      <c r="B32" s="104" t="s">
        <v>160</v>
      </c>
      <c r="C32" s="22"/>
      <c r="D32" s="22"/>
      <c r="E32" s="22"/>
      <c r="F32" s="22"/>
      <c r="G32" s="18"/>
      <c r="H32" s="1"/>
    </row>
    <row r="33" spans="2:9" ht="38.25" x14ac:dyDescent="0.2">
      <c r="B33" s="104" t="s">
        <v>161</v>
      </c>
      <c r="C33" s="22"/>
      <c r="D33" s="22">
        <v>2</v>
      </c>
      <c r="E33" s="22"/>
      <c r="F33" s="22"/>
      <c r="G33" s="18"/>
      <c r="H33" s="1"/>
    </row>
    <row r="34" spans="2:9" ht="38.25" x14ac:dyDescent="0.2">
      <c r="B34" s="104" t="s">
        <v>162</v>
      </c>
      <c r="C34" s="22"/>
      <c r="D34" s="22"/>
      <c r="E34" s="22"/>
      <c r="F34" s="22"/>
      <c r="G34" s="18"/>
      <c r="H34" s="1"/>
    </row>
    <row r="35" spans="2:9" ht="25.5" x14ac:dyDescent="0.2">
      <c r="B35" s="104" t="s">
        <v>163</v>
      </c>
      <c r="C35" s="22"/>
      <c r="D35" s="22"/>
      <c r="E35" s="22"/>
      <c r="F35" s="22"/>
      <c r="G35" s="18"/>
      <c r="H35" s="1"/>
    </row>
    <row r="36" spans="2:9" x14ac:dyDescent="0.2">
      <c r="B36" s="109" t="s">
        <v>40</v>
      </c>
      <c r="C36" s="111">
        <f>+(C37+C38+C39+C40)/4</f>
        <v>0</v>
      </c>
      <c r="D36" s="111">
        <f>+(D37+D38+D39+D40)/8</f>
        <v>0</v>
      </c>
      <c r="E36" s="27"/>
      <c r="F36" s="27"/>
      <c r="G36" s="15"/>
      <c r="H36" s="1"/>
    </row>
    <row r="37" spans="2:9" ht="38.25" x14ac:dyDescent="0.2">
      <c r="B37" s="104" t="s">
        <v>164</v>
      </c>
      <c r="C37" s="22"/>
      <c r="D37" s="22"/>
      <c r="E37" s="22"/>
      <c r="F37" s="22"/>
      <c r="G37" s="18"/>
      <c r="H37" s="1"/>
    </row>
    <row r="38" spans="2:9" ht="38.25" x14ac:dyDescent="0.2">
      <c r="B38" s="104" t="s">
        <v>165</v>
      </c>
      <c r="C38" s="22"/>
      <c r="D38" s="22"/>
      <c r="E38" s="22"/>
      <c r="F38" s="22"/>
      <c r="G38" s="18"/>
      <c r="H38" s="1"/>
    </row>
    <row r="39" spans="2:9" ht="51" x14ac:dyDescent="0.2">
      <c r="B39" s="104" t="s">
        <v>166</v>
      </c>
      <c r="C39" s="22"/>
      <c r="D39" s="22"/>
      <c r="E39" s="22"/>
      <c r="F39" s="22"/>
      <c r="G39" s="18"/>
      <c r="H39" s="1"/>
    </row>
    <row r="40" spans="2:9" ht="51" x14ac:dyDescent="0.2">
      <c r="B40" s="104" t="s">
        <v>167</v>
      </c>
      <c r="C40" s="22"/>
      <c r="D40" s="22"/>
      <c r="E40" s="22"/>
      <c r="F40" s="22"/>
      <c r="G40" s="18"/>
      <c r="H40" s="1"/>
    </row>
    <row r="41" spans="2:9" x14ac:dyDescent="0.2">
      <c r="B41" s="109" t="s">
        <v>41</v>
      </c>
      <c r="C41" s="111">
        <f>+(C42+C43+C44+C45+C46)/5</f>
        <v>0</v>
      </c>
      <c r="D41" s="111">
        <f>+(D42+D43+D44+D45+D46)/10</f>
        <v>0</v>
      </c>
      <c r="E41" s="27"/>
      <c r="F41" s="27"/>
      <c r="G41" s="15"/>
      <c r="H41" s="1"/>
    </row>
    <row r="42" spans="2:9" ht="25.5" x14ac:dyDescent="0.2">
      <c r="B42" s="104" t="s">
        <v>168</v>
      </c>
      <c r="C42" s="22"/>
      <c r="D42" s="22"/>
      <c r="E42" s="22"/>
      <c r="F42" s="22"/>
      <c r="G42" s="18"/>
      <c r="H42" s="1"/>
    </row>
    <row r="43" spans="2:9" ht="25.5" x14ac:dyDescent="0.2">
      <c r="B43" s="104" t="s">
        <v>169</v>
      </c>
      <c r="C43" s="22"/>
      <c r="D43" s="22"/>
      <c r="E43" s="22"/>
      <c r="F43" s="22"/>
      <c r="G43" s="18"/>
      <c r="H43" s="1"/>
    </row>
    <row r="44" spans="2:9" ht="25.5" x14ac:dyDescent="0.2">
      <c r="B44" s="104" t="s">
        <v>170</v>
      </c>
      <c r="C44" s="22"/>
      <c r="D44" s="22"/>
      <c r="E44" s="22"/>
      <c r="F44" s="22"/>
      <c r="G44" s="18"/>
      <c r="H44" s="1"/>
    </row>
    <row r="45" spans="2:9" ht="25.5" x14ac:dyDescent="0.2">
      <c r="B45" s="104" t="s">
        <v>171</v>
      </c>
      <c r="C45" s="22"/>
      <c r="D45" s="22"/>
      <c r="E45" s="22"/>
      <c r="F45" s="22"/>
      <c r="G45" s="18"/>
      <c r="H45" s="1"/>
    </row>
    <row r="46" spans="2:9" ht="25.5" x14ac:dyDescent="0.2">
      <c r="B46" s="104" t="s">
        <v>172</v>
      </c>
      <c r="C46" s="22"/>
      <c r="D46" s="22"/>
      <c r="E46" s="22"/>
      <c r="F46" s="22"/>
      <c r="G46" s="18"/>
      <c r="H46" s="1"/>
    </row>
    <row r="47" spans="2:9" ht="15" customHeight="1" x14ac:dyDescent="0.2">
      <c r="B47" s="109" t="s">
        <v>42</v>
      </c>
      <c r="C47" s="111">
        <f>+(C48+C51+C55)/3</f>
        <v>0</v>
      </c>
      <c r="D47" s="111">
        <f>+(D48+D51+D55)/3</f>
        <v>0</v>
      </c>
      <c r="E47" s="27"/>
      <c r="F47" s="27"/>
      <c r="G47" s="15"/>
      <c r="H47" s="1"/>
    </row>
    <row r="48" spans="2:9" x14ac:dyDescent="0.2">
      <c r="B48" s="104" t="s">
        <v>43</v>
      </c>
      <c r="C48" s="94">
        <f>+(C49+C50)/2</f>
        <v>0</v>
      </c>
      <c r="D48" s="94">
        <f>+(D49+D50)/4</f>
        <v>0</v>
      </c>
      <c r="E48" s="22"/>
      <c r="F48" s="22"/>
      <c r="G48" s="18"/>
      <c r="H48" s="1"/>
      <c r="I48" s="1"/>
    </row>
    <row r="49" spans="2:9" ht="25.5" x14ac:dyDescent="0.2">
      <c r="B49" s="104" t="s">
        <v>173</v>
      </c>
      <c r="C49" s="22"/>
      <c r="D49" s="22"/>
      <c r="E49" s="22"/>
      <c r="F49" s="22"/>
      <c r="G49" s="18"/>
      <c r="H49" s="1"/>
      <c r="I49" s="1"/>
    </row>
    <row r="50" spans="2:9" ht="38.25" x14ac:dyDescent="0.2">
      <c r="B50" s="104" t="s">
        <v>174</v>
      </c>
      <c r="C50" s="22"/>
      <c r="D50" s="22"/>
      <c r="E50" s="22"/>
      <c r="F50" s="22"/>
      <c r="G50" s="18"/>
      <c r="H50" s="1"/>
      <c r="I50" s="1"/>
    </row>
    <row r="51" spans="2:9" x14ac:dyDescent="0.2">
      <c r="B51" s="104" t="s">
        <v>44</v>
      </c>
      <c r="C51" s="94">
        <f>+(C52+C53+C54)/3</f>
        <v>0</v>
      </c>
      <c r="D51" s="94">
        <f>+(D52+D53+D54)/6</f>
        <v>0</v>
      </c>
      <c r="E51" s="22"/>
      <c r="F51" s="22"/>
      <c r="G51" s="18"/>
      <c r="H51" s="1"/>
      <c r="I51" s="1"/>
    </row>
    <row r="52" spans="2:9" ht="40.5" customHeight="1" x14ac:dyDescent="0.2">
      <c r="B52" s="104" t="s">
        <v>176</v>
      </c>
      <c r="C52" s="22"/>
      <c r="D52" s="22"/>
      <c r="E52" s="22"/>
      <c r="F52" s="22"/>
      <c r="G52" s="18"/>
      <c r="H52" s="1"/>
      <c r="I52" s="1"/>
    </row>
    <row r="53" spans="2:9" ht="51" x14ac:dyDescent="0.2">
      <c r="B53" s="104" t="s">
        <v>175</v>
      </c>
      <c r="C53" s="22"/>
      <c r="D53" s="22"/>
      <c r="E53" s="22"/>
      <c r="F53" s="22"/>
      <c r="G53" s="18"/>
      <c r="H53" s="1"/>
      <c r="I53" s="1"/>
    </row>
    <row r="54" spans="2:9" ht="51" x14ac:dyDescent="0.2">
      <c r="B54" s="104" t="s">
        <v>177</v>
      </c>
      <c r="C54" s="22"/>
      <c r="D54" s="22"/>
      <c r="E54" s="22"/>
      <c r="F54" s="22"/>
      <c r="G54" s="18"/>
      <c r="H54" s="1"/>
      <c r="I54" s="1"/>
    </row>
    <row r="55" spans="2:9" x14ac:dyDescent="0.2">
      <c r="B55" s="104" t="s">
        <v>45</v>
      </c>
      <c r="C55" s="94">
        <f>+(C56+C59)/2</f>
        <v>0</v>
      </c>
      <c r="D55" s="94">
        <f>+(D56+D59)/2</f>
        <v>0</v>
      </c>
      <c r="E55" s="22"/>
      <c r="F55" s="22"/>
      <c r="G55" s="18"/>
      <c r="H55" s="1"/>
      <c r="I55" s="1"/>
    </row>
    <row r="56" spans="2:9" ht="25.5" x14ac:dyDescent="0.2">
      <c r="B56" s="104" t="s">
        <v>178</v>
      </c>
      <c r="C56" s="94">
        <f>+(C57+C58)/2</f>
        <v>0</v>
      </c>
      <c r="D56" s="94">
        <f>+(D57+D58)/4</f>
        <v>0</v>
      </c>
      <c r="E56" s="22"/>
      <c r="F56" s="22"/>
      <c r="G56" s="18"/>
      <c r="H56" s="1"/>
      <c r="I56" s="1"/>
    </row>
    <row r="57" spans="2:9" ht="25.5" x14ac:dyDescent="0.2">
      <c r="B57" s="105" t="s">
        <v>179</v>
      </c>
      <c r="C57" s="61"/>
      <c r="D57" s="61"/>
      <c r="E57" s="61"/>
      <c r="F57" s="61"/>
      <c r="G57" s="21"/>
      <c r="H57" s="1"/>
      <c r="I57" s="1"/>
    </row>
    <row r="58" spans="2:9" ht="38.25" x14ac:dyDescent="0.2">
      <c r="B58" s="105" t="s">
        <v>180</v>
      </c>
      <c r="C58" s="61"/>
      <c r="D58" s="61"/>
      <c r="E58" s="61"/>
      <c r="F58" s="61"/>
      <c r="G58" s="21"/>
      <c r="H58" s="1"/>
      <c r="I58" s="1"/>
    </row>
    <row r="59" spans="2:9" x14ac:dyDescent="0.2">
      <c r="B59" s="105" t="s">
        <v>47</v>
      </c>
      <c r="C59" s="112">
        <f>+(C60+C61+C62+C63)/4</f>
        <v>0</v>
      </c>
      <c r="D59" s="112">
        <f>+(D60+D61+D62+D63)/8</f>
        <v>0</v>
      </c>
      <c r="E59" s="61"/>
      <c r="F59" s="61"/>
      <c r="G59" s="21"/>
      <c r="H59" s="1"/>
      <c r="I59" s="1"/>
    </row>
    <row r="60" spans="2:9" ht="25.5" x14ac:dyDescent="0.2">
      <c r="B60" s="105" t="s">
        <v>315</v>
      </c>
      <c r="C60" s="61"/>
      <c r="D60" s="61"/>
      <c r="E60" s="61"/>
      <c r="F60" s="61"/>
      <c r="G60" s="21"/>
      <c r="H60" s="1"/>
      <c r="I60" s="1"/>
    </row>
    <row r="61" spans="2:9" ht="25.5" x14ac:dyDescent="0.2">
      <c r="B61" s="105" t="s">
        <v>181</v>
      </c>
      <c r="C61" s="61"/>
      <c r="D61" s="61"/>
      <c r="E61" s="61"/>
      <c r="F61" s="61"/>
      <c r="G61" s="21"/>
      <c r="H61" s="1"/>
      <c r="I61" s="1"/>
    </row>
    <row r="62" spans="2:9" x14ac:dyDescent="0.2">
      <c r="B62" s="105" t="s">
        <v>182</v>
      </c>
      <c r="C62" s="61"/>
      <c r="D62" s="61"/>
      <c r="E62" s="61"/>
      <c r="F62" s="61"/>
      <c r="G62" s="21"/>
      <c r="H62" s="1"/>
      <c r="I62" s="1"/>
    </row>
    <row r="63" spans="2:9" x14ac:dyDescent="0.2">
      <c r="B63" s="105" t="s">
        <v>183</v>
      </c>
      <c r="C63" s="61"/>
      <c r="D63" s="61"/>
      <c r="E63" s="61"/>
      <c r="F63" s="61"/>
      <c r="G63" s="21"/>
      <c r="H63" s="1"/>
      <c r="I63" s="1"/>
    </row>
    <row r="64" spans="2:9" ht="13.5" thickBot="1" x14ac:dyDescent="0.25">
      <c r="B64" s="110"/>
      <c r="C64" s="62"/>
      <c r="D64" s="62"/>
      <c r="E64" s="62"/>
      <c r="F64" s="62"/>
      <c r="G64" s="53"/>
      <c r="H64" s="1"/>
    </row>
    <row r="65" spans="2:8" ht="13.5" thickTop="1" x14ac:dyDescent="0.2">
      <c r="B65" s="11"/>
      <c r="C65" s="12"/>
      <c r="D65" s="12"/>
      <c r="E65" s="12"/>
      <c r="F65" s="12"/>
      <c r="G65" s="11"/>
      <c r="H65" s="1"/>
    </row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82B9-2D9A-48D2-B3AF-012478C5E19B}">
  <dimension ref="B2:N109"/>
  <sheetViews>
    <sheetView topLeftCell="A45" zoomScale="115" zoomScaleNormal="115" zoomScaleSheetLayoutView="100" workbookViewId="0">
      <selection activeCell="E114" sqref="E114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25" t="s">
        <v>48</v>
      </c>
      <c r="C9" s="122">
        <f>+(C10+C20+C50+C72+C94+C97)/6</f>
        <v>0</v>
      </c>
      <c r="D9" s="122">
        <f>+(D10+D20+D50+D72+D94+D97)/6</f>
        <v>0</v>
      </c>
      <c r="E9" s="84"/>
      <c r="F9" s="84"/>
      <c r="G9" s="26"/>
      <c r="H9" s="1"/>
      <c r="I9" s="1"/>
    </row>
    <row r="10" spans="2:14" x14ac:dyDescent="0.2">
      <c r="B10" s="16" t="s">
        <v>49</v>
      </c>
      <c r="C10" s="117">
        <f>+(C11+C15+C16+C17)/4</f>
        <v>0</v>
      </c>
      <c r="D10" s="117">
        <f>+(D11+D16+D17)/4</f>
        <v>0</v>
      </c>
      <c r="E10" s="27"/>
      <c r="F10" s="27"/>
      <c r="G10" s="15"/>
      <c r="H10" s="1"/>
      <c r="I10" s="1"/>
    </row>
    <row r="11" spans="2:14" ht="63.75" x14ac:dyDescent="0.2">
      <c r="B11" s="19" t="s">
        <v>185</v>
      </c>
      <c r="C11" s="65"/>
      <c r="D11" s="65"/>
      <c r="E11" s="22"/>
      <c r="F11" s="22"/>
      <c r="G11" s="18"/>
      <c r="H11" s="11"/>
      <c r="I11" s="1"/>
    </row>
    <row r="12" spans="2:14" ht="56.25" customHeight="1" x14ac:dyDescent="0.2">
      <c r="B12" s="19" t="s">
        <v>186</v>
      </c>
      <c r="C12" s="116">
        <f>+(C13+C14)/2</f>
        <v>0</v>
      </c>
      <c r="D12" s="116">
        <f>+(D13+D14)/4</f>
        <v>0</v>
      </c>
      <c r="E12" s="22"/>
      <c r="F12" s="22"/>
      <c r="G12" s="18"/>
      <c r="H12" s="11"/>
      <c r="I12" s="1"/>
    </row>
    <row r="13" spans="2:14" ht="16.5" customHeight="1" x14ac:dyDescent="0.2">
      <c r="B13" s="19" t="s">
        <v>187</v>
      </c>
      <c r="C13" s="65"/>
      <c r="D13" s="65"/>
      <c r="E13" s="22"/>
      <c r="F13" s="22"/>
      <c r="G13" s="18"/>
      <c r="H13" s="11"/>
      <c r="I13" s="1"/>
    </row>
    <row r="14" spans="2:14" x14ac:dyDescent="0.2">
      <c r="B14" s="19" t="s">
        <v>188</v>
      </c>
      <c r="C14" s="65"/>
      <c r="D14" s="65"/>
      <c r="E14" s="22"/>
      <c r="F14" s="22"/>
      <c r="G14" s="18"/>
      <c r="H14" s="11"/>
      <c r="I14" s="1"/>
    </row>
    <row r="15" spans="2:14" ht="76.5" x14ac:dyDescent="0.2">
      <c r="B15" s="104" t="s">
        <v>189</v>
      </c>
      <c r="C15" s="65"/>
      <c r="D15" s="65"/>
      <c r="E15" s="22"/>
      <c r="F15" s="22"/>
      <c r="G15" s="18"/>
      <c r="H15" s="11"/>
      <c r="I15" s="1"/>
    </row>
    <row r="16" spans="2:14" ht="63.75" x14ac:dyDescent="0.2">
      <c r="B16" s="104" t="s">
        <v>190</v>
      </c>
      <c r="C16" s="65"/>
      <c r="D16" s="65"/>
      <c r="E16" s="22"/>
      <c r="F16" s="22"/>
      <c r="G16" s="18"/>
      <c r="H16" s="11"/>
      <c r="I16" s="1"/>
    </row>
    <row r="17" spans="2:9" ht="76.5" x14ac:dyDescent="0.2">
      <c r="B17" s="104" t="s">
        <v>316</v>
      </c>
      <c r="C17" s="116">
        <f>+(C18+C19)/2</f>
        <v>0</v>
      </c>
      <c r="D17" s="116">
        <f>+(D18+D19)/4</f>
        <v>0</v>
      </c>
      <c r="E17" s="22"/>
      <c r="F17" s="22"/>
      <c r="G17" s="18"/>
      <c r="H17" s="11"/>
      <c r="I17" s="1"/>
    </row>
    <row r="18" spans="2:9" ht="25.5" x14ac:dyDescent="0.2">
      <c r="B18" s="104" t="s">
        <v>191</v>
      </c>
      <c r="C18" s="65"/>
      <c r="D18" s="65"/>
      <c r="E18" s="22"/>
      <c r="F18" s="22"/>
      <c r="G18" s="18"/>
      <c r="H18" s="11"/>
      <c r="I18" s="1"/>
    </row>
    <row r="19" spans="2:9" ht="25.5" x14ac:dyDescent="0.2">
      <c r="B19" s="19" t="s">
        <v>192</v>
      </c>
      <c r="C19" s="65"/>
      <c r="D19" s="65"/>
      <c r="E19" s="22"/>
      <c r="F19" s="22"/>
      <c r="G19" s="18"/>
      <c r="H19" s="11"/>
      <c r="I19" s="1"/>
    </row>
    <row r="20" spans="2:9" ht="25.5" x14ac:dyDescent="0.2">
      <c r="B20" s="16" t="s">
        <v>50</v>
      </c>
      <c r="C20" s="120">
        <f>+(C21+C27+C32+C42)/4</f>
        <v>0</v>
      </c>
      <c r="D20" s="120">
        <f>+(D21+D27+D32+D42)/4</f>
        <v>0</v>
      </c>
      <c r="E20" s="27"/>
      <c r="F20" s="27"/>
      <c r="G20" s="15"/>
      <c r="H20" s="1"/>
      <c r="I20" s="1"/>
    </row>
    <row r="21" spans="2:9" x14ac:dyDescent="0.2">
      <c r="B21" s="19" t="s">
        <v>51</v>
      </c>
      <c r="C21" s="116">
        <f>+(C22+C23+C24+C25+C26)/5</f>
        <v>0</v>
      </c>
      <c r="D21" s="116">
        <f>+(D22+D23+D24+D25+D26)/10</f>
        <v>0</v>
      </c>
      <c r="E21" s="22"/>
      <c r="F21" s="22"/>
      <c r="G21" s="18"/>
      <c r="H21" s="1"/>
    </row>
    <row r="22" spans="2:9" ht="24" customHeight="1" x14ac:dyDescent="0.2">
      <c r="B22" s="104" t="s">
        <v>193</v>
      </c>
      <c r="C22" s="65"/>
      <c r="D22" s="65"/>
      <c r="E22" s="22"/>
      <c r="F22" s="22"/>
      <c r="G22" s="18"/>
      <c r="H22" s="1"/>
    </row>
    <row r="23" spans="2:9" ht="38.25" x14ac:dyDescent="0.2">
      <c r="B23" s="104" t="s">
        <v>194</v>
      </c>
      <c r="C23" s="65"/>
      <c r="D23" s="65"/>
      <c r="E23" s="22"/>
      <c r="F23" s="22"/>
      <c r="G23" s="18"/>
      <c r="H23" s="1"/>
    </row>
    <row r="24" spans="2:9" ht="38.25" x14ac:dyDescent="0.2">
      <c r="B24" s="104" t="s">
        <v>195</v>
      </c>
      <c r="C24" s="65"/>
      <c r="D24" s="65"/>
      <c r="E24" s="22"/>
      <c r="F24" s="22"/>
      <c r="G24" s="18"/>
      <c r="H24" s="1"/>
    </row>
    <row r="25" spans="2:9" ht="25.5" x14ac:dyDescent="0.2">
      <c r="B25" s="104" t="s">
        <v>196</v>
      </c>
      <c r="C25" s="65"/>
      <c r="D25" s="65"/>
      <c r="E25" s="22"/>
      <c r="F25" s="22"/>
      <c r="G25" s="18"/>
      <c r="H25" s="1"/>
    </row>
    <row r="26" spans="2:9" ht="38.25" x14ac:dyDescent="0.2">
      <c r="B26" s="104" t="s">
        <v>197</v>
      </c>
      <c r="C26" s="65"/>
      <c r="D26" s="65"/>
      <c r="E26" s="22"/>
      <c r="F26" s="22"/>
      <c r="G26" s="18"/>
      <c r="H26" s="1"/>
    </row>
    <row r="27" spans="2:9" ht="25.5" x14ac:dyDescent="0.2">
      <c r="B27" s="104" t="s">
        <v>52</v>
      </c>
      <c r="C27" s="116">
        <f>+(C28+C31)/2</f>
        <v>0</v>
      </c>
      <c r="D27" s="116">
        <f>+(D28+D31)/2</f>
        <v>0</v>
      </c>
      <c r="E27" s="22"/>
      <c r="F27" s="22"/>
      <c r="G27" s="18"/>
      <c r="H27" s="1"/>
    </row>
    <row r="28" spans="2:9" ht="38.25" x14ac:dyDescent="0.2">
      <c r="B28" s="104" t="s">
        <v>198</v>
      </c>
      <c r="C28" s="116">
        <f>+(C29+C30)/2</f>
        <v>0</v>
      </c>
      <c r="D28" s="116">
        <f>+(D29+D30)/4</f>
        <v>0</v>
      </c>
      <c r="E28" s="22"/>
      <c r="F28" s="22"/>
      <c r="G28" s="18"/>
      <c r="H28" s="1"/>
    </row>
    <row r="29" spans="2:9" x14ac:dyDescent="0.2">
      <c r="B29" s="104" t="s">
        <v>200</v>
      </c>
      <c r="C29" s="65"/>
      <c r="D29" s="65"/>
      <c r="E29" s="22"/>
      <c r="F29" s="22"/>
      <c r="G29" s="18"/>
      <c r="H29" s="1"/>
    </row>
    <row r="30" spans="2:9" x14ac:dyDescent="0.2">
      <c r="B30" s="104" t="s">
        <v>199</v>
      </c>
      <c r="C30" s="65"/>
      <c r="D30" s="65"/>
      <c r="E30" s="22"/>
      <c r="F30" s="22"/>
      <c r="G30" s="18"/>
      <c r="H30" s="1"/>
    </row>
    <row r="31" spans="2:9" ht="38.25" x14ac:dyDescent="0.2">
      <c r="B31" s="104" t="s">
        <v>201</v>
      </c>
      <c r="C31" s="65"/>
      <c r="D31" s="65"/>
      <c r="E31" s="22"/>
      <c r="F31" s="22"/>
      <c r="G31" s="18"/>
      <c r="H31" s="1"/>
    </row>
    <row r="32" spans="2:9" ht="25.5" x14ac:dyDescent="0.2">
      <c r="B32" s="104" t="s">
        <v>53</v>
      </c>
      <c r="C32" s="116">
        <f>+(C33+C39)/2</f>
        <v>0</v>
      </c>
      <c r="D32" s="116">
        <f>+(D33+D39)/2</f>
        <v>0</v>
      </c>
      <c r="E32" s="22"/>
      <c r="F32" s="22"/>
      <c r="G32" s="18"/>
      <c r="H32" s="1"/>
    </row>
    <row r="33" spans="2:8" x14ac:dyDescent="0.2">
      <c r="B33" s="104" t="s">
        <v>54</v>
      </c>
      <c r="C33" s="119">
        <f>+(C34+C35+C36+C37+C38)/5</f>
        <v>0</v>
      </c>
      <c r="D33" s="119">
        <f>+(D34+D35+D36+D37+D38)/10</f>
        <v>0</v>
      </c>
      <c r="E33" s="85"/>
      <c r="F33" s="85"/>
      <c r="G33" s="33"/>
      <c r="H33" s="1"/>
    </row>
    <row r="34" spans="2:8" ht="63.75" x14ac:dyDescent="0.2">
      <c r="B34" s="104" t="s">
        <v>202</v>
      </c>
      <c r="C34" s="90"/>
      <c r="D34" s="90"/>
      <c r="E34" s="85"/>
      <c r="F34" s="85"/>
      <c r="G34" s="33"/>
      <c r="H34" s="1"/>
    </row>
    <row r="35" spans="2:8" ht="51" x14ac:dyDescent="0.2">
      <c r="B35" s="104" t="s">
        <v>204</v>
      </c>
      <c r="C35" s="90"/>
      <c r="D35" s="90"/>
      <c r="E35" s="85"/>
      <c r="F35" s="85"/>
      <c r="G35" s="33"/>
      <c r="H35" s="1"/>
    </row>
    <row r="36" spans="2:8" ht="51" x14ac:dyDescent="0.2">
      <c r="B36" s="104" t="s">
        <v>203</v>
      </c>
      <c r="C36" s="90"/>
      <c r="D36" s="90"/>
      <c r="E36" s="85"/>
      <c r="F36" s="85"/>
      <c r="G36" s="33"/>
      <c r="H36" s="1"/>
    </row>
    <row r="37" spans="2:8" ht="51" x14ac:dyDescent="0.2">
      <c r="B37" s="104" t="s">
        <v>205</v>
      </c>
      <c r="C37" s="90"/>
      <c r="D37" s="90"/>
      <c r="E37" s="85"/>
      <c r="F37" s="85"/>
      <c r="G37" s="33"/>
      <c r="H37" s="1"/>
    </row>
    <row r="38" spans="2:8" ht="63.75" x14ac:dyDescent="0.2">
      <c r="B38" s="104" t="s">
        <v>206</v>
      </c>
      <c r="C38" s="90"/>
      <c r="D38" s="90"/>
      <c r="E38" s="85"/>
      <c r="F38" s="85"/>
      <c r="G38" s="33"/>
      <c r="H38" s="1"/>
    </row>
    <row r="39" spans="2:8" x14ac:dyDescent="0.2">
      <c r="B39" s="19" t="s">
        <v>55</v>
      </c>
      <c r="C39" s="116">
        <f>+(C40+C41)/2</f>
        <v>0</v>
      </c>
      <c r="D39" s="116">
        <f>+(D40+D41)/4</f>
        <v>0</v>
      </c>
      <c r="E39" s="22"/>
      <c r="F39" s="22"/>
      <c r="G39" s="18"/>
      <c r="H39" s="1"/>
    </row>
    <row r="40" spans="2:8" ht="25.5" x14ac:dyDescent="0.2">
      <c r="B40" s="104" t="s">
        <v>207</v>
      </c>
      <c r="C40" s="65"/>
      <c r="D40" s="65"/>
      <c r="E40" s="22"/>
      <c r="F40" s="22"/>
      <c r="G40" s="18"/>
      <c r="H40" s="1"/>
    </row>
    <row r="41" spans="2:8" ht="38.25" x14ac:dyDescent="0.2">
      <c r="B41" s="104" t="s">
        <v>208</v>
      </c>
      <c r="C41" s="65"/>
      <c r="D41" s="65"/>
      <c r="E41" s="22"/>
      <c r="F41" s="22"/>
      <c r="G41" s="18"/>
      <c r="H41" s="1"/>
    </row>
    <row r="42" spans="2:8" ht="51" x14ac:dyDescent="0.2">
      <c r="B42" s="104" t="s">
        <v>255</v>
      </c>
      <c r="C42" s="65"/>
      <c r="D42" s="65"/>
      <c r="E42" s="22"/>
      <c r="F42" s="22"/>
      <c r="G42" s="18"/>
      <c r="H42" s="1"/>
    </row>
    <row r="43" spans="2:8" ht="25.5" x14ac:dyDescent="0.2">
      <c r="B43" s="30" t="s">
        <v>57</v>
      </c>
      <c r="C43" s="88"/>
      <c r="D43" s="88"/>
      <c r="E43" s="82"/>
      <c r="F43" s="82"/>
      <c r="G43" s="31"/>
      <c r="H43" s="1"/>
    </row>
    <row r="44" spans="2:8" x14ac:dyDescent="0.2">
      <c r="B44" s="30" t="s">
        <v>58</v>
      </c>
      <c r="C44" s="88"/>
      <c r="D44" s="88"/>
      <c r="E44" s="82"/>
      <c r="F44" s="82"/>
      <c r="G44" s="31"/>
      <c r="H44" s="1"/>
    </row>
    <row r="45" spans="2:8" x14ac:dyDescent="0.2">
      <c r="B45" s="30" t="s">
        <v>59</v>
      </c>
      <c r="C45" s="88"/>
      <c r="D45" s="88"/>
      <c r="E45" s="82"/>
      <c r="F45" s="82"/>
      <c r="G45" s="31"/>
      <c r="H45" s="1"/>
    </row>
    <row r="46" spans="2:8" x14ac:dyDescent="0.2">
      <c r="B46" s="30" t="s">
        <v>60</v>
      </c>
      <c r="C46" s="88"/>
      <c r="D46" s="88"/>
      <c r="E46" s="82"/>
      <c r="F46" s="82"/>
      <c r="G46" s="31"/>
      <c r="H46" s="1"/>
    </row>
    <row r="47" spans="2:8" x14ac:dyDescent="0.2">
      <c r="B47" s="30" t="s">
        <v>61</v>
      </c>
      <c r="C47" s="88"/>
      <c r="D47" s="88"/>
      <c r="E47" s="82"/>
      <c r="F47" s="82"/>
      <c r="G47" s="31"/>
      <c r="H47" s="1"/>
    </row>
    <row r="48" spans="2:8" x14ac:dyDescent="0.2">
      <c r="B48" s="30" t="s">
        <v>62</v>
      </c>
      <c r="C48" s="88"/>
      <c r="D48" s="88"/>
      <c r="E48" s="82"/>
      <c r="F48" s="82"/>
      <c r="G48" s="31"/>
      <c r="H48" s="1"/>
    </row>
    <row r="49" spans="2:8" x14ac:dyDescent="0.2">
      <c r="B49" s="30" t="s">
        <v>63</v>
      </c>
      <c r="C49" s="88"/>
      <c r="D49" s="88"/>
      <c r="E49" s="82"/>
      <c r="F49" s="82"/>
      <c r="G49" s="31"/>
      <c r="H49" s="1"/>
    </row>
    <row r="50" spans="2:8" ht="25.5" x14ac:dyDescent="0.2">
      <c r="B50" s="16" t="s">
        <v>64</v>
      </c>
      <c r="C50" s="117">
        <f>+(C51+C55+C62)/3</f>
        <v>0</v>
      </c>
      <c r="D50" s="117">
        <f>+(D51+D55+D62)/3</f>
        <v>0</v>
      </c>
      <c r="E50" s="27"/>
      <c r="F50" s="27"/>
      <c r="G50" s="15"/>
      <c r="H50" s="1"/>
    </row>
    <row r="51" spans="2:8" x14ac:dyDescent="0.2">
      <c r="B51" s="7" t="s">
        <v>65</v>
      </c>
      <c r="C51" s="121">
        <f>+(C52+C53+C54)/3</f>
        <v>0</v>
      </c>
      <c r="D51" s="121">
        <f>+(D52+D53+D54)/6</f>
        <v>0</v>
      </c>
      <c r="E51" s="58"/>
      <c r="F51" s="58"/>
      <c r="G51" s="8"/>
      <c r="H51" s="1"/>
    </row>
    <row r="52" spans="2:8" ht="51" x14ac:dyDescent="0.2">
      <c r="B52" s="104" t="s">
        <v>209</v>
      </c>
      <c r="C52" s="63"/>
      <c r="D52" s="63"/>
      <c r="E52" s="58"/>
      <c r="F52" s="58"/>
      <c r="G52" s="8"/>
      <c r="H52" s="1"/>
    </row>
    <row r="53" spans="2:8" ht="63.75" x14ac:dyDescent="0.2">
      <c r="B53" s="104" t="s">
        <v>210</v>
      </c>
      <c r="C53" s="63"/>
      <c r="D53" s="63"/>
      <c r="E53" s="58"/>
      <c r="F53" s="58"/>
      <c r="G53" s="8"/>
      <c r="H53" s="1"/>
    </row>
    <row r="54" spans="2:8" ht="63.75" x14ac:dyDescent="0.2">
      <c r="B54" s="104" t="s">
        <v>211</v>
      </c>
      <c r="C54" s="63"/>
      <c r="D54" s="63"/>
      <c r="E54" s="58"/>
      <c r="F54" s="58"/>
      <c r="G54" s="8"/>
      <c r="H54" s="1"/>
    </row>
    <row r="55" spans="2:8" x14ac:dyDescent="0.2">
      <c r="B55" s="7" t="s">
        <v>66</v>
      </c>
      <c r="C55" s="121">
        <f>+(C56+C57+C58+C61)/4</f>
        <v>0</v>
      </c>
      <c r="D55" s="121">
        <f>+(D56+D57+D58+D61)/8</f>
        <v>0</v>
      </c>
      <c r="E55" s="58"/>
      <c r="F55" s="58"/>
      <c r="G55" s="8"/>
      <c r="H55" s="1"/>
    </row>
    <row r="56" spans="2:8" ht="27.75" customHeight="1" x14ac:dyDescent="0.2">
      <c r="B56" s="104" t="s">
        <v>212</v>
      </c>
      <c r="C56" s="63"/>
      <c r="D56" s="63"/>
      <c r="E56" s="58"/>
      <c r="F56" s="58"/>
      <c r="G56" s="8"/>
      <c r="H56" s="1"/>
    </row>
    <row r="57" spans="2:8" ht="38.25" x14ac:dyDescent="0.2">
      <c r="B57" s="104" t="s">
        <v>213</v>
      </c>
      <c r="C57" s="63"/>
      <c r="D57" s="63"/>
      <c r="E57" s="58"/>
      <c r="F57" s="58"/>
      <c r="G57" s="8"/>
      <c r="H57" s="1"/>
    </row>
    <row r="58" spans="2:8" x14ac:dyDescent="0.2">
      <c r="B58" s="104" t="s">
        <v>214</v>
      </c>
      <c r="C58" s="121">
        <f>+(C59+C60)/2</f>
        <v>0</v>
      </c>
      <c r="D58" s="121">
        <f>+(D59+D60)/4</f>
        <v>0</v>
      </c>
      <c r="E58" s="58"/>
      <c r="F58" s="58"/>
      <c r="G58" s="8"/>
      <c r="H58" s="1"/>
    </row>
    <row r="59" spans="2:8" ht="51" x14ac:dyDescent="0.2">
      <c r="B59" s="104" t="s">
        <v>215</v>
      </c>
      <c r="C59" s="63"/>
      <c r="D59" s="63"/>
      <c r="E59" s="58"/>
      <c r="F59" s="58"/>
      <c r="G59" s="8"/>
      <c r="H59" s="1"/>
    </row>
    <row r="60" spans="2:8" ht="25.5" x14ac:dyDescent="0.2">
      <c r="B60" s="104" t="s">
        <v>216</v>
      </c>
      <c r="C60" s="63"/>
      <c r="D60" s="63"/>
      <c r="E60" s="58"/>
      <c r="F60" s="58"/>
      <c r="G60" s="8"/>
      <c r="H60" s="1"/>
    </row>
    <row r="61" spans="2:8" ht="51" x14ac:dyDescent="0.2">
      <c r="B61" s="104" t="s">
        <v>217</v>
      </c>
      <c r="C61" s="63"/>
      <c r="D61" s="63"/>
      <c r="E61" s="58"/>
      <c r="F61" s="58"/>
      <c r="G61" s="8"/>
      <c r="H61" s="1"/>
    </row>
    <row r="62" spans="2:8" x14ac:dyDescent="0.2">
      <c r="B62" s="7" t="s">
        <v>67</v>
      </c>
      <c r="C62" s="121">
        <f>+(C63+C64+C68+C69+C70+C71)/6</f>
        <v>0</v>
      </c>
      <c r="D62" s="121">
        <f>+(D63+D64+D68+D69+D70+D71)/12</f>
        <v>0</v>
      </c>
      <c r="E62" s="58"/>
      <c r="F62" s="58"/>
      <c r="G62" s="8"/>
      <c r="H62" s="1"/>
    </row>
    <row r="63" spans="2:8" ht="38.25" x14ac:dyDescent="0.2">
      <c r="B63" s="104" t="s">
        <v>218</v>
      </c>
      <c r="C63" s="63"/>
      <c r="D63" s="63"/>
      <c r="E63" s="58"/>
      <c r="F63" s="58"/>
      <c r="G63" s="8"/>
      <c r="H63" s="1"/>
    </row>
    <row r="64" spans="2:8" ht="25.5" x14ac:dyDescent="0.2">
      <c r="B64" s="104" t="s">
        <v>219</v>
      </c>
      <c r="C64" s="121">
        <f>+(C65+C66+C67)/3</f>
        <v>0</v>
      </c>
      <c r="D64" s="121">
        <f>+(D65+D66+D67)/6</f>
        <v>0</v>
      </c>
      <c r="E64" s="58"/>
      <c r="F64" s="58"/>
      <c r="G64" s="8"/>
      <c r="H64" s="1"/>
    </row>
    <row r="65" spans="2:8" x14ac:dyDescent="0.2">
      <c r="B65" s="104" t="s">
        <v>220</v>
      </c>
      <c r="C65" s="63"/>
      <c r="D65" s="63"/>
      <c r="E65" s="58"/>
      <c r="F65" s="58"/>
      <c r="G65" s="8"/>
      <c r="H65" s="1"/>
    </row>
    <row r="66" spans="2:8" x14ac:dyDescent="0.2">
      <c r="B66" s="104" t="s">
        <v>221</v>
      </c>
      <c r="C66" s="63"/>
      <c r="D66" s="63"/>
      <c r="E66" s="58"/>
      <c r="F66" s="58"/>
      <c r="G66" s="8"/>
      <c r="H66" s="1"/>
    </row>
    <row r="67" spans="2:8" x14ac:dyDescent="0.2">
      <c r="B67" s="104" t="s">
        <v>222</v>
      </c>
      <c r="C67" s="63"/>
      <c r="D67" s="63"/>
      <c r="E67" s="58"/>
      <c r="F67" s="58"/>
      <c r="G67" s="8"/>
      <c r="H67" s="1"/>
    </row>
    <row r="68" spans="2:8" ht="38.25" x14ac:dyDescent="0.2">
      <c r="B68" s="104" t="s">
        <v>223</v>
      </c>
      <c r="C68" s="63"/>
      <c r="D68" s="63"/>
      <c r="E68" s="58"/>
      <c r="F68" s="58"/>
      <c r="G68" s="8"/>
      <c r="H68" s="1"/>
    </row>
    <row r="69" spans="2:8" ht="25.5" x14ac:dyDescent="0.2">
      <c r="B69" s="104" t="s">
        <v>224</v>
      </c>
      <c r="C69" s="63"/>
      <c r="D69" s="63"/>
      <c r="E69" s="58"/>
      <c r="F69" s="58"/>
      <c r="G69" s="8"/>
      <c r="H69" s="1"/>
    </row>
    <row r="70" spans="2:8" ht="38.25" x14ac:dyDescent="0.2">
      <c r="B70" s="104" t="s">
        <v>225</v>
      </c>
      <c r="C70" s="63"/>
      <c r="D70" s="63"/>
      <c r="E70" s="58"/>
      <c r="F70" s="58"/>
      <c r="G70" s="8"/>
      <c r="H70" s="1"/>
    </row>
    <row r="71" spans="2:8" ht="51" x14ac:dyDescent="0.2">
      <c r="B71" s="104" t="s">
        <v>226</v>
      </c>
      <c r="C71" s="63"/>
      <c r="D71" s="63"/>
      <c r="E71" s="58"/>
      <c r="F71" s="58"/>
      <c r="G71" s="8"/>
      <c r="H71" s="1"/>
    </row>
    <row r="72" spans="2:8" x14ac:dyDescent="0.2">
      <c r="B72" s="16" t="s">
        <v>68</v>
      </c>
      <c r="C72" s="117">
        <f>+(C73+C84+C85+C86+C87+C93)/6</f>
        <v>0</v>
      </c>
      <c r="D72" s="117">
        <f>+(D73+D84+D85+D86+D87+D93)/6</f>
        <v>0</v>
      </c>
      <c r="E72" s="27"/>
      <c r="F72" s="27"/>
      <c r="G72" s="15"/>
      <c r="H72" s="1"/>
    </row>
    <row r="73" spans="2:8" ht="25.5" x14ac:dyDescent="0.2">
      <c r="B73" s="104" t="s">
        <v>69</v>
      </c>
      <c r="C73" s="121">
        <f>+(C74+C77+C78+C79+C80+C81+C82+C83)/8</f>
        <v>0</v>
      </c>
      <c r="D73" s="121">
        <f>+(D74+D77+D78+D79+D80+D81+D82+D83)/8</f>
        <v>0</v>
      </c>
      <c r="E73" s="58"/>
      <c r="F73" s="58"/>
      <c r="G73" s="8"/>
      <c r="H73" s="1"/>
    </row>
    <row r="74" spans="2:8" ht="25.5" x14ac:dyDescent="0.2">
      <c r="B74" s="104" t="s">
        <v>227</v>
      </c>
      <c r="C74" s="121">
        <f>+(C75+C76)/2</f>
        <v>0</v>
      </c>
      <c r="D74" s="121">
        <f>+(D75+D76)/4</f>
        <v>0</v>
      </c>
      <c r="E74" s="58"/>
      <c r="F74" s="58"/>
      <c r="G74" s="8"/>
      <c r="H74" s="1"/>
    </row>
    <row r="75" spans="2:8" ht="25.5" x14ac:dyDescent="0.2">
      <c r="B75" s="104" t="s">
        <v>228</v>
      </c>
      <c r="C75" s="63"/>
      <c r="D75" s="63"/>
      <c r="E75" s="58"/>
      <c r="F75" s="58"/>
      <c r="G75" s="8"/>
      <c r="H75" s="1"/>
    </row>
    <row r="76" spans="2:8" x14ac:dyDescent="0.2">
      <c r="B76" s="104" t="s">
        <v>229</v>
      </c>
      <c r="C76" s="63"/>
      <c r="D76" s="63"/>
      <c r="E76" s="58"/>
      <c r="F76" s="58"/>
      <c r="G76" s="8"/>
      <c r="H76" s="1"/>
    </row>
    <row r="77" spans="2:8" ht="25.5" x14ac:dyDescent="0.2">
      <c r="B77" s="104" t="s">
        <v>230</v>
      </c>
      <c r="C77" s="63"/>
      <c r="D77" s="63"/>
      <c r="E77" s="58"/>
      <c r="F77" s="58"/>
      <c r="G77" s="8"/>
      <c r="H77" s="1"/>
    </row>
    <row r="78" spans="2:8" ht="63.75" x14ac:dyDescent="0.2">
      <c r="B78" s="104" t="s">
        <v>231</v>
      </c>
      <c r="C78" s="63"/>
      <c r="D78" s="63"/>
      <c r="E78" s="58"/>
      <c r="F78" s="58"/>
      <c r="G78" s="8"/>
      <c r="H78" s="1"/>
    </row>
    <row r="79" spans="2:8" ht="25.5" x14ac:dyDescent="0.2">
      <c r="B79" s="104" t="s">
        <v>232</v>
      </c>
      <c r="C79" s="63"/>
      <c r="D79" s="63"/>
      <c r="E79" s="58"/>
      <c r="F79" s="58"/>
      <c r="G79" s="8"/>
      <c r="H79" s="1"/>
    </row>
    <row r="80" spans="2:8" ht="25.5" x14ac:dyDescent="0.2">
      <c r="B80" s="104" t="s">
        <v>233</v>
      </c>
      <c r="C80" s="63"/>
      <c r="D80" s="63"/>
      <c r="E80" s="58"/>
      <c r="F80" s="58"/>
      <c r="G80" s="8"/>
      <c r="H80" s="1"/>
    </row>
    <row r="81" spans="2:8" ht="63.75" x14ac:dyDescent="0.2">
      <c r="B81" s="104" t="s">
        <v>234</v>
      </c>
      <c r="C81" s="63"/>
      <c r="D81" s="63"/>
      <c r="E81" s="58"/>
      <c r="F81" s="58"/>
      <c r="G81" s="8"/>
      <c r="H81" s="1"/>
    </row>
    <row r="82" spans="2:8" ht="25.5" x14ac:dyDescent="0.2">
      <c r="B82" s="104" t="s">
        <v>235</v>
      </c>
      <c r="C82" s="63"/>
      <c r="D82" s="63"/>
      <c r="E82" s="58"/>
      <c r="F82" s="58"/>
      <c r="G82" s="8"/>
      <c r="H82" s="1"/>
    </row>
    <row r="83" spans="2:8" ht="25.5" x14ac:dyDescent="0.2">
      <c r="B83" s="104" t="s">
        <v>236</v>
      </c>
      <c r="C83" s="63"/>
      <c r="D83" s="63"/>
      <c r="E83" s="58"/>
      <c r="F83" s="58"/>
      <c r="G83" s="8"/>
      <c r="H83" s="1"/>
    </row>
    <row r="84" spans="2:8" ht="51" x14ac:dyDescent="0.2">
      <c r="B84" s="104" t="s">
        <v>237</v>
      </c>
      <c r="C84" s="63"/>
      <c r="D84" s="63"/>
      <c r="E84" s="58"/>
      <c r="F84" s="58"/>
      <c r="G84" s="8"/>
      <c r="H84" s="1"/>
    </row>
    <row r="85" spans="2:8" ht="63.75" x14ac:dyDescent="0.2">
      <c r="B85" s="104" t="s">
        <v>238</v>
      </c>
      <c r="C85" s="63"/>
      <c r="D85" s="63"/>
      <c r="E85" s="58"/>
      <c r="F85" s="58"/>
      <c r="G85" s="8"/>
      <c r="H85" s="1"/>
    </row>
    <row r="86" spans="2:8" ht="38.25" x14ac:dyDescent="0.2">
      <c r="B86" s="104" t="s">
        <v>239</v>
      </c>
      <c r="C86" s="63"/>
      <c r="D86" s="63"/>
      <c r="E86" s="58"/>
      <c r="F86" s="58"/>
      <c r="G86" s="8"/>
      <c r="H86" s="1"/>
    </row>
    <row r="87" spans="2:8" x14ac:dyDescent="0.2">
      <c r="B87" s="104" t="s">
        <v>73</v>
      </c>
      <c r="C87" s="121">
        <f>+(C88+C89+C90+C91+C92)/5</f>
        <v>0</v>
      </c>
      <c r="D87" s="121">
        <f>+(D88+D89+D90+D91+D92)/10</f>
        <v>0</v>
      </c>
      <c r="E87" s="58"/>
      <c r="F87" s="58"/>
      <c r="G87" s="8"/>
      <c r="H87" s="1"/>
    </row>
    <row r="88" spans="2:8" ht="38.25" x14ac:dyDescent="0.2">
      <c r="B88" s="104" t="s">
        <v>240</v>
      </c>
      <c r="C88" s="63"/>
      <c r="D88" s="63"/>
      <c r="E88" s="58"/>
      <c r="F88" s="58"/>
      <c r="G88" s="8"/>
      <c r="H88" s="1"/>
    </row>
    <row r="89" spans="2:8" ht="51" x14ac:dyDescent="0.2">
      <c r="B89" s="104" t="s">
        <v>241</v>
      </c>
      <c r="C89" s="63"/>
      <c r="D89" s="63"/>
      <c r="E89" s="58"/>
      <c r="F89" s="58"/>
      <c r="G89" s="8"/>
      <c r="H89" s="1"/>
    </row>
    <row r="90" spans="2:8" ht="51" x14ac:dyDescent="0.2">
      <c r="B90" s="104" t="s">
        <v>242</v>
      </c>
      <c r="C90" s="63"/>
      <c r="D90" s="63"/>
      <c r="E90" s="58"/>
      <c r="F90" s="58"/>
      <c r="G90" s="8"/>
      <c r="H90" s="1"/>
    </row>
    <row r="91" spans="2:8" ht="38.25" x14ac:dyDescent="0.2">
      <c r="B91" s="104" t="s">
        <v>243</v>
      </c>
      <c r="C91" s="63"/>
      <c r="D91" s="63"/>
      <c r="E91" s="58"/>
      <c r="F91" s="58"/>
      <c r="G91" s="8"/>
      <c r="H91" s="1"/>
    </row>
    <row r="92" spans="2:8" ht="38.25" x14ac:dyDescent="0.2">
      <c r="B92" s="104" t="s">
        <v>244</v>
      </c>
      <c r="C92" s="63"/>
      <c r="D92" s="63"/>
      <c r="E92" s="58"/>
      <c r="F92" s="58"/>
      <c r="G92" s="8"/>
      <c r="H92" s="1"/>
    </row>
    <row r="93" spans="2:8" ht="51" x14ac:dyDescent="0.2">
      <c r="B93" s="104" t="s">
        <v>245</v>
      </c>
      <c r="C93" s="63"/>
      <c r="D93" s="63"/>
      <c r="E93" s="58"/>
      <c r="F93" s="58"/>
      <c r="G93" s="8"/>
      <c r="H93" s="1"/>
    </row>
    <row r="94" spans="2:8" ht="18.75" customHeight="1" x14ac:dyDescent="0.2">
      <c r="B94" s="16" t="s">
        <v>75</v>
      </c>
      <c r="C94" s="117">
        <f>+(C95+C96)/2</f>
        <v>0</v>
      </c>
      <c r="D94" s="117">
        <f>+(D95+D96)/2</f>
        <v>0</v>
      </c>
      <c r="E94" s="27"/>
      <c r="F94" s="27"/>
      <c r="G94" s="15"/>
      <c r="H94" s="1"/>
    </row>
    <row r="95" spans="2:8" ht="51" x14ac:dyDescent="0.2">
      <c r="B95" s="104" t="s">
        <v>246</v>
      </c>
      <c r="C95" s="65"/>
      <c r="D95" s="65"/>
      <c r="E95" s="22"/>
      <c r="F95" s="22"/>
      <c r="G95" s="18"/>
      <c r="H95" s="1"/>
    </row>
    <row r="96" spans="2:8" ht="44.25" customHeight="1" x14ac:dyDescent="0.2">
      <c r="B96" s="104" t="s">
        <v>247</v>
      </c>
      <c r="C96" s="65"/>
      <c r="D96" s="65"/>
      <c r="E96" s="22"/>
      <c r="F96" s="22"/>
      <c r="G96" s="18"/>
      <c r="H96" s="1"/>
    </row>
    <row r="97" spans="2:8" x14ac:dyDescent="0.2">
      <c r="B97" s="16" t="s">
        <v>76</v>
      </c>
      <c r="C97" s="117">
        <f>+(C98+C103)/2</f>
        <v>0</v>
      </c>
      <c r="D97" s="117">
        <f>+(D98+D103)/2</f>
        <v>0</v>
      </c>
      <c r="E97" s="27"/>
      <c r="F97" s="27"/>
      <c r="G97" s="15"/>
      <c r="H97" s="1"/>
    </row>
    <row r="98" spans="2:8" x14ac:dyDescent="0.2">
      <c r="B98" s="7" t="s">
        <v>77</v>
      </c>
      <c r="C98" s="121">
        <f>+(C99+C100+C101+C102)/4</f>
        <v>0</v>
      </c>
      <c r="D98" s="121">
        <f>+(D99+D100+D101+D102)/8</f>
        <v>0</v>
      </c>
      <c r="E98" s="58"/>
      <c r="F98" s="58"/>
      <c r="G98" s="8"/>
      <c r="H98" s="1"/>
    </row>
    <row r="99" spans="2:8" ht="25.5" x14ac:dyDescent="0.2">
      <c r="B99" s="104" t="s">
        <v>248</v>
      </c>
      <c r="C99" s="64"/>
      <c r="D99" s="64"/>
      <c r="E99" s="59"/>
      <c r="F99" s="59"/>
      <c r="G99" s="10"/>
      <c r="H99" s="1"/>
    </row>
    <row r="100" spans="2:8" ht="51" x14ac:dyDescent="0.2">
      <c r="B100" s="104" t="s">
        <v>249</v>
      </c>
      <c r="C100" s="64"/>
      <c r="D100" s="64"/>
      <c r="E100" s="59"/>
      <c r="F100" s="59"/>
      <c r="G100" s="10"/>
      <c r="H100" s="1"/>
    </row>
    <row r="101" spans="2:8" ht="38.25" x14ac:dyDescent="0.2">
      <c r="B101" s="104" t="s">
        <v>250</v>
      </c>
      <c r="C101" s="64"/>
      <c r="D101" s="64"/>
      <c r="E101" s="59"/>
      <c r="F101" s="59"/>
      <c r="G101" s="10"/>
      <c r="H101" s="1"/>
    </row>
    <row r="102" spans="2:8" ht="38.25" x14ac:dyDescent="0.2">
      <c r="B102" s="104" t="s">
        <v>251</v>
      </c>
      <c r="C102" s="64"/>
      <c r="D102" s="64"/>
      <c r="E102" s="59"/>
      <c r="F102" s="59"/>
      <c r="G102" s="10"/>
      <c r="H102" s="1"/>
    </row>
    <row r="103" spans="2:8" x14ac:dyDescent="0.2">
      <c r="B103" s="7" t="s">
        <v>78</v>
      </c>
      <c r="C103" s="121">
        <f>+(C104+C105+C106+C107)/4</f>
        <v>0</v>
      </c>
      <c r="D103" s="121">
        <f>+(D104+D105+D106+D107)/8</f>
        <v>0</v>
      </c>
      <c r="E103" s="58"/>
      <c r="F103" s="58"/>
      <c r="G103" s="8"/>
      <c r="H103" s="1"/>
    </row>
    <row r="104" spans="2:8" ht="25.5" x14ac:dyDescent="0.2">
      <c r="B104" s="142" t="s">
        <v>252</v>
      </c>
      <c r="C104" s="129"/>
      <c r="D104" s="129"/>
      <c r="E104" s="127"/>
      <c r="F104" s="127"/>
      <c r="G104" s="126"/>
      <c r="H104" s="1"/>
    </row>
    <row r="105" spans="2:8" ht="25.5" x14ac:dyDescent="0.2">
      <c r="B105" s="104" t="s">
        <v>317</v>
      </c>
      <c r="C105" s="64"/>
      <c r="D105" s="64"/>
      <c r="E105" s="59"/>
      <c r="F105" s="59"/>
      <c r="G105" s="10"/>
      <c r="H105" s="1"/>
    </row>
    <row r="106" spans="2:8" ht="25.5" x14ac:dyDescent="0.2">
      <c r="B106" s="104" t="s">
        <v>253</v>
      </c>
      <c r="C106" s="64"/>
      <c r="D106" s="64"/>
      <c r="E106" s="59"/>
      <c r="F106" s="59"/>
      <c r="G106" s="10"/>
      <c r="H106" s="1"/>
    </row>
    <row r="107" spans="2:8" ht="38.25" x14ac:dyDescent="0.2">
      <c r="B107" s="104" t="s">
        <v>254</v>
      </c>
      <c r="C107" s="64"/>
      <c r="D107" s="64"/>
      <c r="E107" s="59"/>
      <c r="F107" s="59"/>
      <c r="G107" s="10"/>
      <c r="H107" s="1"/>
    </row>
    <row r="108" spans="2:8" ht="13.5" thickBot="1" x14ac:dyDescent="0.25">
      <c r="B108" s="110"/>
      <c r="C108" s="118"/>
      <c r="D108" s="118"/>
      <c r="E108" s="62"/>
      <c r="F108" s="62"/>
      <c r="G108" s="53"/>
      <c r="H108" s="1"/>
    </row>
    <row r="109" spans="2:8" ht="13.5" thickTop="1" x14ac:dyDescent="0.2">
      <c r="B109" s="11"/>
      <c r="C109" s="12"/>
      <c r="D109" s="12"/>
      <c r="E109" s="12"/>
      <c r="F109" s="12"/>
      <c r="G109" s="11"/>
      <c r="H109" s="1"/>
    </row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525D-1B04-473C-94C7-62654737BAF2}">
  <dimension ref="B2:N59"/>
  <sheetViews>
    <sheetView zoomScale="115" zoomScaleNormal="115" zoomScaleSheetLayoutView="100" workbookViewId="0">
      <selection activeCell="C56" sqref="C56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34" t="s">
        <v>79</v>
      </c>
      <c r="C9" s="128">
        <f>+(C10+C25+C38)/3</f>
        <v>0.96560846560846558</v>
      </c>
      <c r="D9" s="128">
        <f>+(D10+D25+D38)/3</f>
        <v>3.439153439153439E-2</v>
      </c>
      <c r="E9" s="81"/>
      <c r="F9" s="81"/>
      <c r="G9" s="35"/>
      <c r="H9" s="1"/>
    </row>
    <row r="10" spans="2:14" ht="25.5" x14ac:dyDescent="0.2">
      <c r="B10" s="16" t="s">
        <v>80</v>
      </c>
      <c r="C10" s="117">
        <f>+(C11+C16+C17)/3</f>
        <v>0.90476190476190477</v>
      </c>
      <c r="D10" s="117">
        <f>+(D11+D16+D17)/3</f>
        <v>9.5238095238095233E-2</v>
      </c>
      <c r="E10" s="27"/>
      <c r="F10" s="27"/>
      <c r="G10" s="15"/>
      <c r="H10" s="1"/>
    </row>
    <row r="11" spans="2:14" x14ac:dyDescent="0.2">
      <c r="B11" s="7" t="s">
        <v>81</v>
      </c>
      <c r="C11" s="121">
        <f>+(C12+C13+C14+C15)/4</f>
        <v>1</v>
      </c>
      <c r="D11" s="121">
        <f>+(D12+D13+D14+D15)/4</f>
        <v>0</v>
      </c>
      <c r="E11" s="58"/>
      <c r="F11" s="58"/>
      <c r="G11" s="8"/>
      <c r="H11" s="1"/>
    </row>
    <row r="12" spans="2:14" ht="25.5" x14ac:dyDescent="0.2">
      <c r="B12" s="104" t="s">
        <v>256</v>
      </c>
      <c r="C12" s="63">
        <v>1</v>
      </c>
      <c r="D12" s="63"/>
      <c r="E12" s="58"/>
      <c r="F12" s="58"/>
      <c r="G12" s="8"/>
      <c r="H12" s="1"/>
    </row>
    <row r="13" spans="2:14" ht="38.25" x14ac:dyDescent="0.2">
      <c r="B13" s="104" t="s">
        <v>257</v>
      </c>
      <c r="C13" s="63">
        <v>1</v>
      </c>
      <c r="D13" s="63"/>
      <c r="E13" s="58"/>
      <c r="F13" s="58"/>
      <c r="G13" s="8"/>
      <c r="H13" s="1"/>
    </row>
    <row r="14" spans="2:14" ht="25.5" x14ac:dyDescent="0.2">
      <c r="B14" s="104" t="s">
        <v>258</v>
      </c>
      <c r="C14" s="63">
        <v>1</v>
      </c>
      <c r="D14" s="63"/>
      <c r="E14" s="58"/>
      <c r="F14" s="58"/>
      <c r="G14" s="8"/>
      <c r="H14" s="1"/>
    </row>
    <row r="15" spans="2:14" ht="25.5" x14ac:dyDescent="0.2">
      <c r="B15" s="104" t="s">
        <v>259</v>
      </c>
      <c r="C15" s="63">
        <v>1</v>
      </c>
      <c r="D15" s="63"/>
      <c r="E15" s="58"/>
      <c r="F15" s="58"/>
      <c r="G15" s="8"/>
      <c r="H15" s="1"/>
    </row>
    <row r="16" spans="2:14" ht="63.75" x14ac:dyDescent="0.2">
      <c r="B16" s="104" t="s">
        <v>260</v>
      </c>
      <c r="C16" s="63">
        <v>1</v>
      </c>
      <c r="D16" s="63"/>
      <c r="E16" s="58"/>
      <c r="F16" s="58"/>
      <c r="G16" s="8"/>
      <c r="H16" s="1"/>
    </row>
    <row r="17" spans="2:8" x14ac:dyDescent="0.2">
      <c r="B17" s="7" t="s">
        <v>83</v>
      </c>
      <c r="C17" s="121">
        <f>+(C18+C19+C20+C21+C22+C23+C24)/7</f>
        <v>0.7142857142857143</v>
      </c>
      <c r="D17" s="121">
        <f>+(D18+D19+D20+D21+D22+D23+D24)/14</f>
        <v>0.2857142857142857</v>
      </c>
      <c r="E17" s="58"/>
      <c r="F17" s="58"/>
      <c r="G17" s="8"/>
      <c r="H17" s="1"/>
    </row>
    <row r="18" spans="2:8" ht="38.25" x14ac:dyDescent="0.2">
      <c r="B18" s="104" t="s">
        <v>262</v>
      </c>
      <c r="C18" s="63">
        <v>1</v>
      </c>
      <c r="D18" s="63"/>
      <c r="E18" s="58"/>
      <c r="F18" s="58"/>
      <c r="G18" s="8"/>
      <c r="H18" s="1"/>
    </row>
    <row r="19" spans="2:8" ht="38.25" x14ac:dyDescent="0.2">
      <c r="B19" s="104" t="s">
        <v>261</v>
      </c>
      <c r="C19" s="63">
        <v>1</v>
      </c>
      <c r="D19" s="63"/>
      <c r="E19" s="58"/>
      <c r="F19" s="58"/>
      <c r="G19" s="8"/>
      <c r="H19" s="1"/>
    </row>
    <row r="20" spans="2:8" ht="38.25" x14ac:dyDescent="0.2">
      <c r="B20" s="104" t="s">
        <v>263</v>
      </c>
      <c r="C20" s="63">
        <v>1</v>
      </c>
      <c r="D20" s="63"/>
      <c r="E20" s="58"/>
      <c r="F20" s="58"/>
      <c r="G20" s="8"/>
      <c r="H20" s="1"/>
    </row>
    <row r="21" spans="2:8" ht="38.25" x14ac:dyDescent="0.2">
      <c r="B21" s="104" t="s">
        <v>264</v>
      </c>
      <c r="C21" s="63">
        <v>1</v>
      </c>
      <c r="D21" s="63"/>
      <c r="E21" s="58"/>
      <c r="F21" s="58"/>
      <c r="G21" s="8"/>
      <c r="H21" s="1"/>
    </row>
    <row r="22" spans="2:8" ht="51" x14ac:dyDescent="0.2">
      <c r="B22" s="104" t="s">
        <v>265</v>
      </c>
      <c r="C22" s="63"/>
      <c r="D22" s="63">
        <v>2</v>
      </c>
      <c r="E22" s="58"/>
      <c r="F22" s="58"/>
      <c r="G22" s="8"/>
      <c r="H22" s="1"/>
    </row>
    <row r="23" spans="2:8" ht="38.25" x14ac:dyDescent="0.2">
      <c r="B23" s="104" t="s">
        <v>266</v>
      </c>
      <c r="C23" s="63"/>
      <c r="D23" s="63">
        <v>2</v>
      </c>
      <c r="E23" s="58"/>
      <c r="F23" s="58"/>
      <c r="G23" s="8"/>
      <c r="H23" s="1"/>
    </row>
    <row r="24" spans="2:8" ht="38.25" x14ac:dyDescent="0.2">
      <c r="B24" s="104" t="s">
        <v>267</v>
      </c>
      <c r="C24" s="63">
        <v>1</v>
      </c>
      <c r="D24" s="63"/>
      <c r="E24" s="58"/>
      <c r="F24" s="58"/>
      <c r="G24" s="8"/>
      <c r="H24" s="1"/>
    </row>
    <row r="25" spans="2:8" x14ac:dyDescent="0.2">
      <c r="B25" s="16" t="s">
        <v>84</v>
      </c>
      <c r="C25" s="117">
        <f>+(C26+C31)/2</f>
        <v>1</v>
      </c>
      <c r="D25" s="117">
        <f>+(D26+D31)/2</f>
        <v>0</v>
      </c>
      <c r="E25" s="27"/>
      <c r="F25" s="27"/>
      <c r="G25" s="15"/>
      <c r="H25" s="1"/>
    </row>
    <row r="26" spans="2:8" x14ac:dyDescent="0.2">
      <c r="B26" s="7" t="s">
        <v>85</v>
      </c>
      <c r="C26" s="121">
        <f>+(C27+C30)/2</f>
        <v>1</v>
      </c>
      <c r="D26" s="121">
        <f>+(D27+D30)/2</f>
        <v>0</v>
      </c>
      <c r="E26" s="58"/>
      <c r="F26" s="58"/>
      <c r="G26" s="8"/>
      <c r="H26" s="1"/>
    </row>
    <row r="27" spans="2:8" ht="38.25" x14ac:dyDescent="0.2">
      <c r="B27" s="104" t="s">
        <v>268</v>
      </c>
      <c r="C27" s="121">
        <f>+(C28+C29)/2</f>
        <v>1</v>
      </c>
      <c r="D27" s="121">
        <f>+(D28+D29)/4</f>
        <v>0</v>
      </c>
      <c r="E27" s="58"/>
      <c r="F27" s="58"/>
      <c r="G27" s="8"/>
      <c r="H27" s="1"/>
    </row>
    <row r="28" spans="2:8" ht="16.5" customHeight="1" x14ac:dyDescent="0.2">
      <c r="B28" s="104" t="s">
        <v>269</v>
      </c>
      <c r="C28" s="63">
        <v>1</v>
      </c>
      <c r="D28" s="63"/>
      <c r="E28" s="58"/>
      <c r="F28" s="58"/>
      <c r="G28" s="8"/>
      <c r="H28" s="1"/>
    </row>
    <row r="29" spans="2:8" x14ac:dyDescent="0.2">
      <c r="B29" s="104" t="s">
        <v>270</v>
      </c>
      <c r="C29" s="63">
        <v>1</v>
      </c>
      <c r="D29" s="63"/>
      <c r="E29" s="58"/>
      <c r="F29" s="58"/>
      <c r="G29" s="8"/>
      <c r="H29" s="1"/>
    </row>
    <row r="30" spans="2:8" ht="38.25" x14ac:dyDescent="0.2">
      <c r="B30" s="104" t="s">
        <v>271</v>
      </c>
      <c r="C30" s="63">
        <v>1</v>
      </c>
      <c r="D30" s="63"/>
      <c r="E30" s="58"/>
      <c r="F30" s="58"/>
      <c r="G30" s="8"/>
      <c r="H30" s="1"/>
    </row>
    <row r="31" spans="2:8" x14ac:dyDescent="0.2">
      <c r="B31" s="7" t="s">
        <v>86</v>
      </c>
      <c r="C31" s="121">
        <f>+(C32+C33+C34+C35+C36+C37)/6</f>
        <v>1</v>
      </c>
      <c r="D31" s="121">
        <f>+(D32+D33+D34+D35+D36+D37)/12</f>
        <v>0</v>
      </c>
      <c r="E31" s="58"/>
      <c r="F31" s="58"/>
      <c r="G31" s="8"/>
      <c r="H31" s="1"/>
    </row>
    <row r="32" spans="2:8" ht="57" customHeight="1" x14ac:dyDescent="0.2">
      <c r="B32" s="104" t="s">
        <v>272</v>
      </c>
      <c r="C32" s="63">
        <v>1</v>
      </c>
      <c r="D32" s="63"/>
      <c r="E32" s="58"/>
      <c r="F32" s="58"/>
      <c r="G32" s="8"/>
      <c r="H32" s="1"/>
    </row>
    <row r="33" spans="2:8" ht="25.5" x14ac:dyDescent="0.2">
      <c r="B33" s="104" t="s">
        <v>275</v>
      </c>
      <c r="C33" s="63">
        <v>1</v>
      </c>
      <c r="D33" s="63"/>
      <c r="E33" s="58"/>
      <c r="F33" s="58"/>
      <c r="G33" s="8"/>
      <c r="H33" s="1"/>
    </row>
    <row r="34" spans="2:8" ht="25.5" x14ac:dyDescent="0.2">
      <c r="B34" s="104" t="s">
        <v>274</v>
      </c>
      <c r="C34" s="63">
        <v>1</v>
      </c>
      <c r="D34" s="63"/>
      <c r="E34" s="58"/>
      <c r="F34" s="58"/>
      <c r="G34" s="8"/>
      <c r="H34" s="1"/>
    </row>
    <row r="35" spans="2:8" ht="25.5" x14ac:dyDescent="0.2">
      <c r="B35" s="104" t="s">
        <v>273</v>
      </c>
      <c r="C35" s="63">
        <v>1</v>
      </c>
      <c r="D35" s="63"/>
      <c r="E35" s="58"/>
      <c r="F35" s="58"/>
      <c r="G35" s="8"/>
      <c r="H35" s="1"/>
    </row>
    <row r="36" spans="2:8" ht="38.25" x14ac:dyDescent="0.2">
      <c r="B36" s="104" t="s">
        <v>276</v>
      </c>
      <c r="C36" s="63">
        <v>1</v>
      </c>
      <c r="D36" s="63"/>
      <c r="E36" s="58"/>
      <c r="F36" s="58"/>
      <c r="G36" s="8"/>
      <c r="H36" s="1"/>
    </row>
    <row r="37" spans="2:8" ht="38.25" x14ac:dyDescent="0.2">
      <c r="B37" s="104" t="s">
        <v>277</v>
      </c>
      <c r="C37" s="63">
        <v>1</v>
      </c>
      <c r="D37" s="63"/>
      <c r="E37" s="58"/>
      <c r="F37" s="58"/>
      <c r="G37" s="8"/>
      <c r="H37" s="1"/>
    </row>
    <row r="38" spans="2:8" x14ac:dyDescent="0.2">
      <c r="B38" s="16" t="s">
        <v>87</v>
      </c>
      <c r="C38" s="117">
        <f>+(C39+C40+C54)/3</f>
        <v>0.99206349206349209</v>
      </c>
      <c r="D38" s="117">
        <f>+(D39+D40+D54)/3</f>
        <v>7.9365079365079361E-3</v>
      </c>
      <c r="E38" s="27"/>
      <c r="F38" s="27"/>
      <c r="G38" s="15"/>
      <c r="H38" s="1"/>
    </row>
    <row r="39" spans="2:8" ht="51" x14ac:dyDescent="0.2">
      <c r="B39" s="104" t="s">
        <v>278</v>
      </c>
      <c r="C39" s="63">
        <v>1</v>
      </c>
      <c r="D39" s="63"/>
      <c r="E39" s="58"/>
      <c r="F39" s="58"/>
      <c r="G39" s="8"/>
      <c r="H39" s="1"/>
    </row>
    <row r="40" spans="2:8" x14ac:dyDescent="0.2">
      <c r="B40" s="7" t="s">
        <v>89</v>
      </c>
      <c r="C40" s="121">
        <f>+(C41+C42+C43+C51+C52+C53)/6</f>
        <v>0.97619047619047628</v>
      </c>
      <c r="D40" s="121">
        <f>+(D41+D42+D43+D51+D52+D53)/6</f>
        <v>2.3809523809523808E-2</v>
      </c>
      <c r="E40" s="58"/>
      <c r="F40" s="58"/>
      <c r="G40" s="8"/>
      <c r="H40" s="1"/>
    </row>
    <row r="41" spans="2:8" ht="38.25" x14ac:dyDescent="0.2">
      <c r="B41" s="104" t="s">
        <v>279</v>
      </c>
      <c r="C41" s="64">
        <v>1</v>
      </c>
      <c r="D41" s="64"/>
      <c r="E41" s="59"/>
      <c r="F41" s="59"/>
      <c r="G41" s="10"/>
      <c r="H41" s="1"/>
    </row>
    <row r="42" spans="2:8" ht="38.25" x14ac:dyDescent="0.2">
      <c r="B42" s="104" t="s">
        <v>280</v>
      </c>
      <c r="C42" s="64">
        <v>1</v>
      </c>
      <c r="D42" s="64"/>
      <c r="E42" s="59"/>
      <c r="F42" s="59"/>
      <c r="G42" s="10"/>
      <c r="H42" s="1"/>
    </row>
    <row r="43" spans="2:8" ht="38.25" x14ac:dyDescent="0.2">
      <c r="B43" s="104" t="s">
        <v>281</v>
      </c>
      <c r="C43" s="130">
        <f>+(C44+C45+C46+C47+C48+C49+C50)/7</f>
        <v>0.8571428571428571</v>
      </c>
      <c r="D43" s="130">
        <f>+(D44+D45+D46+D47+D48+D49+D50)/14</f>
        <v>0.14285714285714285</v>
      </c>
      <c r="E43" s="59"/>
      <c r="F43" s="59"/>
      <c r="G43" s="10"/>
      <c r="H43" s="1"/>
    </row>
    <row r="44" spans="2:8" ht="25.5" x14ac:dyDescent="0.2">
      <c r="B44" s="104" t="s">
        <v>282</v>
      </c>
      <c r="C44" s="64">
        <v>1</v>
      </c>
      <c r="D44" s="64"/>
      <c r="E44" s="59"/>
      <c r="F44" s="59"/>
      <c r="G44" s="10"/>
      <c r="H44" s="1"/>
    </row>
    <row r="45" spans="2:8" ht="25.5" x14ac:dyDescent="0.2">
      <c r="B45" s="104" t="s">
        <v>283</v>
      </c>
      <c r="C45" s="64">
        <v>1</v>
      </c>
      <c r="D45" s="64"/>
      <c r="E45" s="59"/>
      <c r="F45" s="59"/>
      <c r="G45" s="10"/>
      <c r="H45" s="1"/>
    </row>
    <row r="46" spans="2:8" ht="25.5" x14ac:dyDescent="0.2">
      <c r="B46" s="104" t="s">
        <v>284</v>
      </c>
      <c r="C46" s="64">
        <v>1</v>
      </c>
      <c r="D46" s="64"/>
      <c r="E46" s="59"/>
      <c r="F46" s="59"/>
      <c r="G46" s="10"/>
      <c r="H46" s="1"/>
    </row>
    <row r="47" spans="2:8" x14ac:dyDescent="0.2">
      <c r="B47" s="104" t="s">
        <v>285</v>
      </c>
      <c r="C47" s="64">
        <v>1</v>
      </c>
      <c r="D47" s="64"/>
      <c r="E47" s="59"/>
      <c r="F47" s="59"/>
      <c r="G47" s="10"/>
      <c r="H47" s="1"/>
    </row>
    <row r="48" spans="2:8" x14ac:dyDescent="0.2">
      <c r="B48" s="104" t="s">
        <v>286</v>
      </c>
      <c r="C48" s="64">
        <v>1</v>
      </c>
      <c r="D48" s="64"/>
      <c r="E48" s="59"/>
      <c r="F48" s="59"/>
      <c r="G48" s="10"/>
      <c r="H48" s="1"/>
    </row>
    <row r="49" spans="2:8" x14ac:dyDescent="0.2">
      <c r="B49" s="104" t="s">
        <v>287</v>
      </c>
      <c r="C49" s="64">
        <v>1</v>
      </c>
      <c r="D49" s="64"/>
      <c r="E49" s="59"/>
      <c r="F49" s="59"/>
      <c r="G49" s="10"/>
      <c r="H49" s="1"/>
    </row>
    <row r="50" spans="2:8" x14ac:dyDescent="0.2">
      <c r="B50" s="104" t="s">
        <v>288</v>
      </c>
      <c r="C50" s="64"/>
      <c r="D50" s="64">
        <v>2</v>
      </c>
      <c r="E50" s="59"/>
      <c r="F50" s="59"/>
      <c r="G50" s="10"/>
      <c r="H50" s="1"/>
    </row>
    <row r="51" spans="2:8" ht="25.5" x14ac:dyDescent="0.2">
      <c r="B51" s="104" t="s">
        <v>289</v>
      </c>
      <c r="C51" s="64">
        <v>1</v>
      </c>
      <c r="D51" s="64"/>
      <c r="E51" s="59"/>
      <c r="F51" s="59"/>
      <c r="G51" s="10"/>
      <c r="H51" s="1"/>
    </row>
    <row r="52" spans="2:8" ht="38.25" x14ac:dyDescent="0.2">
      <c r="B52" s="104" t="s">
        <v>290</v>
      </c>
      <c r="C52" s="64">
        <v>1</v>
      </c>
      <c r="D52" s="64"/>
      <c r="E52" s="59"/>
      <c r="F52" s="59"/>
      <c r="G52" s="10"/>
      <c r="H52" s="1"/>
    </row>
    <row r="53" spans="2:8" ht="25.5" x14ac:dyDescent="0.2">
      <c r="B53" s="104" t="s">
        <v>291</v>
      </c>
      <c r="C53" s="64">
        <v>1</v>
      </c>
      <c r="D53" s="64"/>
      <c r="E53" s="59"/>
      <c r="F53" s="59"/>
      <c r="G53" s="10"/>
      <c r="H53" s="1"/>
    </row>
    <row r="54" spans="2:8" x14ac:dyDescent="0.2">
      <c r="B54" s="9" t="s">
        <v>90</v>
      </c>
      <c r="C54" s="130">
        <f>+(C55+C56+C57)/3</f>
        <v>1</v>
      </c>
      <c r="D54" s="130">
        <f>+(D55+D56+D57)/3</f>
        <v>0</v>
      </c>
      <c r="E54" s="59"/>
      <c r="F54" s="59"/>
      <c r="G54" s="10"/>
      <c r="H54" s="1"/>
    </row>
    <row r="55" spans="2:8" ht="38.25" x14ac:dyDescent="0.2">
      <c r="B55" s="104" t="s">
        <v>294</v>
      </c>
      <c r="C55" s="63">
        <v>1</v>
      </c>
      <c r="D55" s="63"/>
      <c r="E55" s="58"/>
      <c r="F55" s="58"/>
      <c r="G55" s="8"/>
      <c r="H55" s="1"/>
    </row>
    <row r="56" spans="2:8" ht="38.25" x14ac:dyDescent="0.2">
      <c r="B56" s="104" t="s">
        <v>293</v>
      </c>
      <c r="C56" s="63">
        <v>1</v>
      </c>
      <c r="D56" s="63"/>
      <c r="E56" s="58"/>
      <c r="F56" s="58"/>
      <c r="G56" s="8"/>
      <c r="H56" s="1"/>
    </row>
    <row r="57" spans="2:8" ht="38.25" x14ac:dyDescent="0.2">
      <c r="B57" s="104" t="s">
        <v>292</v>
      </c>
      <c r="C57" s="129">
        <v>1</v>
      </c>
      <c r="D57" s="129"/>
      <c r="E57" s="127"/>
      <c r="F57" s="127"/>
      <c r="G57" s="126"/>
      <c r="H57" s="1"/>
    </row>
    <row r="58" spans="2:8" ht="13.5" thickBot="1" x14ac:dyDescent="0.25">
      <c r="B58" s="110"/>
      <c r="C58" s="62"/>
      <c r="D58" s="62"/>
      <c r="E58" s="62"/>
      <c r="F58" s="62"/>
      <c r="G58" s="53"/>
      <c r="H58" s="1"/>
    </row>
    <row r="59" spans="2:8" ht="13.5" thickTop="1" x14ac:dyDescent="0.2">
      <c r="B59" s="11"/>
      <c r="C59" s="12"/>
      <c r="D59" s="12"/>
      <c r="E59" s="12"/>
      <c r="F59" s="12"/>
      <c r="G59" s="11"/>
      <c r="H59" s="1"/>
    </row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182E-AD0E-4B94-9AB3-CAA0E967BC07}">
  <dimension ref="B2:N32"/>
  <sheetViews>
    <sheetView topLeftCell="A4" zoomScale="115" zoomScaleNormal="115" zoomScaleSheetLayoutView="100" workbookViewId="0">
      <selection activeCell="E36" sqref="E36"/>
    </sheetView>
  </sheetViews>
  <sheetFormatPr baseColWidth="10" defaultRowHeight="12.75" x14ac:dyDescent="0.2"/>
  <cols>
    <col min="1" max="1" width="2.5703125" customWidth="1"/>
    <col min="2" max="2" width="48" customWidth="1"/>
    <col min="3" max="4" width="7.7109375" customWidth="1"/>
    <col min="5" max="5" width="19.5703125" customWidth="1"/>
    <col min="6" max="6" width="22.140625" customWidth="1"/>
    <col min="7" max="7" width="30.5703125" customWidth="1"/>
    <col min="8" max="19" width="5.7109375" customWidth="1"/>
  </cols>
  <sheetData>
    <row r="2" spans="2:14" ht="35.25" customHeight="1" x14ac:dyDescent="0.2"/>
    <row r="3" spans="2:14" ht="23.25" customHeight="1" thickBot="1" x14ac:dyDescent="0.25">
      <c r="B3" s="146" t="s">
        <v>7</v>
      </c>
      <c r="C3" s="146"/>
      <c r="D3" s="146"/>
      <c r="E3" s="146"/>
      <c r="F3" s="146"/>
      <c r="G3" s="146"/>
    </row>
    <row r="4" spans="2:14" ht="18.75" customHeight="1" thickTop="1" x14ac:dyDescent="0.2">
      <c r="B4" s="151" t="s">
        <v>2</v>
      </c>
      <c r="C4" s="148" t="s">
        <v>3</v>
      </c>
      <c r="D4" s="148"/>
      <c r="E4" s="148"/>
      <c r="F4" s="148"/>
      <c r="G4" s="4" t="s">
        <v>313</v>
      </c>
      <c r="H4" s="2"/>
      <c r="I4" s="2"/>
      <c r="J4" s="2"/>
      <c r="K4" s="147"/>
      <c r="L4" s="147"/>
      <c r="M4" s="147"/>
      <c r="N4" s="147"/>
    </row>
    <row r="5" spans="2:14" ht="18" customHeight="1" x14ac:dyDescent="0.2">
      <c r="B5" s="152"/>
      <c r="C5" s="149"/>
      <c r="D5" s="149"/>
      <c r="E5" s="149"/>
      <c r="F5" s="149"/>
      <c r="G5" s="5" t="s">
        <v>314</v>
      </c>
      <c r="H5" s="2"/>
      <c r="I5" s="2"/>
      <c r="J5" s="2"/>
      <c r="K5" s="147"/>
      <c r="L5" s="147"/>
      <c r="M5" s="147"/>
      <c r="N5" s="147"/>
    </row>
    <row r="6" spans="2:14" ht="17.25" customHeight="1" thickBot="1" x14ac:dyDescent="0.25">
      <c r="B6" s="153"/>
      <c r="C6" s="150"/>
      <c r="D6" s="150"/>
      <c r="E6" s="150"/>
      <c r="F6" s="150"/>
      <c r="G6" s="6" t="s">
        <v>9</v>
      </c>
      <c r="H6" s="2"/>
      <c r="I6" s="2"/>
      <c r="J6" s="2"/>
      <c r="K6" s="147"/>
      <c r="L6" s="147"/>
      <c r="M6" s="147"/>
      <c r="N6" s="147"/>
    </row>
    <row r="7" spans="2:14" ht="33" customHeight="1" thickBot="1" x14ac:dyDescent="0.25">
      <c r="B7" s="143" t="s">
        <v>1</v>
      </c>
      <c r="C7" s="144" t="s">
        <v>34</v>
      </c>
      <c r="D7" s="145"/>
      <c r="E7" s="38" t="s">
        <v>5</v>
      </c>
      <c r="F7" s="38" t="s">
        <v>6</v>
      </c>
      <c r="G7" s="39" t="s">
        <v>0</v>
      </c>
      <c r="H7" s="1"/>
    </row>
    <row r="8" spans="2:14" ht="33" customHeight="1" thickBot="1" x14ac:dyDescent="0.25">
      <c r="B8" s="143"/>
      <c r="C8" s="38" t="s">
        <v>32</v>
      </c>
      <c r="D8" s="38" t="s">
        <v>33</v>
      </c>
      <c r="E8" s="38"/>
      <c r="F8" s="38"/>
      <c r="G8" s="39"/>
      <c r="H8" s="1"/>
    </row>
    <row r="9" spans="2:14" x14ac:dyDescent="0.2">
      <c r="B9" s="25" t="s">
        <v>91</v>
      </c>
      <c r="C9" s="134">
        <f>+(C10+C14+C30)/3</f>
        <v>0.94444444444444431</v>
      </c>
      <c r="D9" s="134">
        <f>+(D10+D14+D30)/3</f>
        <v>5.5555555555555552E-2</v>
      </c>
      <c r="E9" s="84"/>
      <c r="F9" s="84"/>
      <c r="G9" s="26"/>
      <c r="H9" s="1"/>
    </row>
    <row r="10" spans="2:14" x14ac:dyDescent="0.2">
      <c r="B10" s="16" t="s">
        <v>92</v>
      </c>
      <c r="C10" s="111">
        <f>+(C11+C12+C13)/3</f>
        <v>1</v>
      </c>
      <c r="D10" s="111">
        <f>+(D11+D12+D13)/3</f>
        <v>0</v>
      </c>
      <c r="E10" s="27"/>
      <c r="F10" s="27"/>
      <c r="G10" s="15"/>
      <c r="H10" s="1"/>
    </row>
    <row r="11" spans="2:14" ht="51" x14ac:dyDescent="0.2">
      <c r="B11" s="104" t="s">
        <v>295</v>
      </c>
      <c r="C11" s="22">
        <v>1</v>
      </c>
      <c r="D11" s="22"/>
      <c r="E11" s="22"/>
      <c r="F11" s="22"/>
      <c r="G11" s="18"/>
      <c r="H11" s="1"/>
    </row>
    <row r="12" spans="2:14" ht="63.75" x14ac:dyDescent="0.2">
      <c r="B12" s="104" t="s">
        <v>296</v>
      </c>
      <c r="C12" s="22">
        <v>1</v>
      </c>
      <c r="D12" s="22"/>
      <c r="E12" s="22"/>
      <c r="F12" s="22"/>
      <c r="G12" s="18"/>
      <c r="H12" s="1"/>
    </row>
    <row r="13" spans="2:14" ht="51" x14ac:dyDescent="0.2">
      <c r="B13" s="104" t="s">
        <v>297</v>
      </c>
      <c r="C13" s="22">
        <v>1</v>
      </c>
      <c r="D13" s="22"/>
      <c r="E13" s="22"/>
      <c r="F13" s="22"/>
      <c r="G13" s="18"/>
      <c r="H13" s="1"/>
    </row>
    <row r="14" spans="2:14" x14ac:dyDescent="0.2">
      <c r="B14" s="16" t="s">
        <v>93</v>
      </c>
      <c r="C14" s="111">
        <f>+(C15+C27)/2</f>
        <v>0.83333333333333326</v>
      </c>
      <c r="D14" s="111">
        <f>+(D15+D27)/2</f>
        <v>0.16666666666666666</v>
      </c>
      <c r="E14" s="27"/>
      <c r="F14" s="27"/>
      <c r="G14" s="15"/>
      <c r="H14" s="1"/>
    </row>
    <row r="15" spans="2:14" x14ac:dyDescent="0.2">
      <c r="B15" s="7" t="s">
        <v>94</v>
      </c>
      <c r="C15" s="93">
        <f>+(C16+C19+C23+C24+C25+C26)/6</f>
        <v>0.66666666666666663</v>
      </c>
      <c r="D15" s="93">
        <f>+(D16+D19+D23+D24+D25+D26)/12</f>
        <v>0.33333333333333331</v>
      </c>
      <c r="E15" s="58"/>
      <c r="F15" s="58"/>
      <c r="G15" s="8"/>
      <c r="H15" s="1"/>
    </row>
    <row r="16" spans="2:14" ht="25.5" x14ac:dyDescent="0.2">
      <c r="B16" s="104" t="s">
        <v>298</v>
      </c>
      <c r="C16" s="121">
        <f>+(C17+C18)/2</f>
        <v>1</v>
      </c>
      <c r="D16" s="121">
        <f>+(D17+D18)/4</f>
        <v>0</v>
      </c>
      <c r="E16" s="58"/>
      <c r="F16" s="58"/>
      <c r="G16" s="8"/>
      <c r="H16" s="1"/>
    </row>
    <row r="17" spans="2:8" x14ac:dyDescent="0.2">
      <c r="B17" s="104" t="s">
        <v>299</v>
      </c>
      <c r="C17" s="58">
        <v>1</v>
      </c>
      <c r="D17" s="58"/>
      <c r="E17" s="58"/>
      <c r="F17" s="58"/>
      <c r="G17" s="8"/>
      <c r="H17" s="1"/>
    </row>
    <row r="18" spans="2:8" x14ac:dyDescent="0.2">
      <c r="B18" s="104" t="s">
        <v>300</v>
      </c>
      <c r="C18" s="58">
        <v>1</v>
      </c>
      <c r="D18" s="58"/>
      <c r="E18" s="58"/>
      <c r="F18" s="58"/>
      <c r="G18" s="8"/>
      <c r="H18" s="1"/>
    </row>
    <row r="19" spans="2:8" ht="51" x14ac:dyDescent="0.2">
      <c r="B19" s="104" t="s">
        <v>301</v>
      </c>
      <c r="C19" s="121">
        <f>+(C20+C21+C22)/3</f>
        <v>1</v>
      </c>
      <c r="D19" s="121">
        <f>+(D20+D21+D22)/6</f>
        <v>0</v>
      </c>
      <c r="E19" s="58"/>
      <c r="F19" s="58"/>
      <c r="G19" s="8"/>
      <c r="H19" s="1"/>
    </row>
    <row r="20" spans="2:8" x14ac:dyDescent="0.2">
      <c r="B20" s="104" t="s">
        <v>302</v>
      </c>
      <c r="C20" s="58">
        <v>1</v>
      </c>
      <c r="D20" s="58"/>
      <c r="E20" s="58"/>
      <c r="F20" s="58"/>
      <c r="G20" s="8"/>
      <c r="H20" s="1"/>
    </row>
    <row r="21" spans="2:8" x14ac:dyDescent="0.2">
      <c r="B21" s="104" t="s">
        <v>303</v>
      </c>
      <c r="C21" s="58">
        <v>1</v>
      </c>
      <c r="D21" s="58"/>
      <c r="E21" s="58"/>
      <c r="F21" s="58"/>
      <c r="G21" s="8"/>
      <c r="H21" s="1"/>
    </row>
    <row r="22" spans="2:8" ht="25.5" x14ac:dyDescent="0.2">
      <c r="B22" s="104" t="s">
        <v>304</v>
      </c>
      <c r="C22" s="58">
        <v>1</v>
      </c>
      <c r="D22" s="58"/>
      <c r="E22" s="58"/>
      <c r="F22" s="58"/>
      <c r="G22" s="8"/>
      <c r="H22" s="1"/>
    </row>
    <row r="23" spans="2:8" ht="38.25" x14ac:dyDescent="0.2">
      <c r="B23" s="104" t="s">
        <v>305</v>
      </c>
      <c r="C23" s="58">
        <v>1</v>
      </c>
      <c r="D23" s="58"/>
      <c r="E23" s="58"/>
      <c r="F23" s="58"/>
      <c r="G23" s="8"/>
      <c r="H23" s="1"/>
    </row>
    <row r="24" spans="2:8" ht="38.25" x14ac:dyDescent="0.2">
      <c r="B24" s="104" t="s">
        <v>306</v>
      </c>
      <c r="C24" s="58"/>
      <c r="D24" s="58">
        <v>2</v>
      </c>
      <c r="E24" s="58"/>
      <c r="F24" s="58"/>
      <c r="G24" s="8"/>
      <c r="H24" s="1"/>
    </row>
    <row r="25" spans="2:8" ht="51" x14ac:dyDescent="0.2">
      <c r="B25" s="104" t="s">
        <v>307</v>
      </c>
      <c r="C25" s="58"/>
      <c r="D25" s="58">
        <v>2</v>
      </c>
      <c r="E25" s="58"/>
      <c r="F25" s="58"/>
      <c r="G25" s="8"/>
      <c r="H25" s="1"/>
    </row>
    <row r="26" spans="2:8" ht="38.25" x14ac:dyDescent="0.2">
      <c r="B26" s="104" t="s">
        <v>308</v>
      </c>
      <c r="C26" s="58">
        <v>1</v>
      </c>
      <c r="D26" s="58"/>
      <c r="E26" s="58"/>
      <c r="F26" s="58"/>
      <c r="G26" s="8"/>
      <c r="H26" s="1"/>
    </row>
    <row r="27" spans="2:8" x14ac:dyDescent="0.2">
      <c r="B27" s="7" t="s">
        <v>95</v>
      </c>
      <c r="C27" s="93">
        <f>+(C28+C29)/2</f>
        <v>1</v>
      </c>
      <c r="D27" s="93">
        <f>+(D28+D29)/4</f>
        <v>0</v>
      </c>
      <c r="E27" s="58"/>
      <c r="F27" s="58"/>
      <c r="G27" s="8"/>
      <c r="H27" s="1"/>
    </row>
    <row r="28" spans="2:8" ht="51" x14ac:dyDescent="0.2">
      <c r="B28" s="104" t="s">
        <v>309</v>
      </c>
      <c r="C28" s="59">
        <v>1</v>
      </c>
      <c r="D28" s="59"/>
      <c r="E28" s="59"/>
      <c r="F28" s="59"/>
      <c r="G28" s="10"/>
      <c r="H28" s="1"/>
    </row>
    <row r="29" spans="2:8" ht="31.5" customHeight="1" x14ac:dyDescent="0.2">
      <c r="B29" s="104" t="s">
        <v>310</v>
      </c>
      <c r="C29" s="59">
        <v>1</v>
      </c>
      <c r="D29" s="59"/>
      <c r="E29" s="59"/>
      <c r="F29" s="59"/>
      <c r="G29" s="10"/>
      <c r="H29" s="1"/>
    </row>
    <row r="30" spans="2:8" x14ac:dyDescent="0.2">
      <c r="B30" s="131" t="s">
        <v>96</v>
      </c>
      <c r="C30" s="135">
        <f>+C31</f>
        <v>1</v>
      </c>
      <c r="D30" s="135">
        <f>+D31</f>
        <v>0</v>
      </c>
      <c r="E30" s="133"/>
      <c r="F30" s="133"/>
      <c r="G30" s="132"/>
      <c r="H30" s="1"/>
    </row>
    <row r="31" spans="2:8" ht="64.5" thickBot="1" x14ac:dyDescent="0.25">
      <c r="B31" s="55" t="s">
        <v>311</v>
      </c>
      <c r="C31" s="62">
        <v>1</v>
      </c>
      <c r="D31" s="62"/>
      <c r="E31" s="62"/>
      <c r="F31" s="62"/>
      <c r="G31" s="53"/>
      <c r="H31" s="1"/>
    </row>
    <row r="32" spans="2:8" ht="13.5" thickTop="1" x14ac:dyDescent="0.2"/>
  </sheetData>
  <mergeCells count="8">
    <mergeCell ref="B3:G3"/>
    <mergeCell ref="B4:B6"/>
    <mergeCell ref="C4:F6"/>
    <mergeCell ref="K4:N4"/>
    <mergeCell ref="K5:N5"/>
    <mergeCell ref="K6:N6"/>
    <mergeCell ref="B7:B8"/>
    <mergeCell ref="C7:D7"/>
  </mergeCells>
  <pageMargins left="0.6692913385826772" right="0.43307086614173229" top="0.31496062992125984" bottom="0.39370078740157483" header="0.19685039370078741" footer="0.19685039370078741"/>
  <pageSetup scale="70" orientation="portrait" horizontalDpi="300" verticalDpi="300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DIAGNOSTICO</vt:lpstr>
      <vt:lpstr>NUMERAL 5</vt:lpstr>
      <vt:lpstr>NUMERAL 6</vt:lpstr>
      <vt:lpstr>NUMERAL 7</vt:lpstr>
      <vt:lpstr>NUMERAL 8</vt:lpstr>
      <vt:lpstr>NUMERAL 9</vt:lpstr>
      <vt:lpstr>NUMERAL 10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Ministerio de Educación Nacional</dc:title>
  <dc:creator>Luis Carlos Díaz Castillo</dc:creator>
  <cp:lastModifiedBy>Luis Carlos Díaz Castillo</cp:lastModifiedBy>
  <cp:lastPrinted>2014-12-18T16:40:06Z</cp:lastPrinted>
  <dcterms:created xsi:type="dcterms:W3CDTF">2002-02-14T15:33:02Z</dcterms:created>
  <dcterms:modified xsi:type="dcterms:W3CDTF">2018-10-10T15:46:28Z</dcterms:modified>
</cp:coreProperties>
</file>